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020" windowHeight="12375"/>
  </bookViews>
  <sheets>
    <sheet name="【様式４（２）】" sheetId="2" r:id="rId1"/>
    <sheet name="【様式４（２）】記入例" sheetId="3" r:id="rId2"/>
  </sheets>
  <definedNames>
    <definedName name="_xlnm.Print_Area" localSheetId="0">'【様式４（２）】'!$A$1:$K$74</definedName>
    <definedName name="_xlnm.Print_Area" localSheetId="1">'【様式４（２）】記入例'!$A$1:$K$74</definedName>
    <definedName name="_xlnm.Print_Titles" localSheetId="0">'【様式４（２）】'!$1:$2</definedName>
    <definedName name="_xlnm.Print_Titles" localSheetId="1">'【様式４（２）】記入例'!$1:$2</definedName>
  </definedNames>
  <calcPr calcId="145621"/>
</workbook>
</file>

<file path=xl/calcChain.xml><?xml version="1.0" encoding="utf-8"?>
<calcChain xmlns="http://schemas.openxmlformats.org/spreadsheetml/2006/main">
  <c r="K69" i="3" l="1"/>
  <c r="B69" i="3"/>
  <c r="K68" i="3"/>
  <c r="B68" i="3"/>
  <c r="K67" i="3"/>
  <c r="B67" i="3"/>
  <c r="K66" i="3"/>
  <c r="B66" i="3"/>
  <c r="K65" i="3"/>
  <c r="B65" i="3"/>
  <c r="K64" i="3"/>
  <c r="B64" i="3"/>
  <c r="K63" i="3"/>
  <c r="B63" i="3"/>
  <c r="K62" i="3"/>
  <c r="B62" i="3"/>
  <c r="K61" i="3"/>
  <c r="B61" i="3"/>
  <c r="K60" i="3"/>
  <c r="B60" i="3"/>
  <c r="K50" i="3"/>
  <c r="B50" i="3"/>
  <c r="K49" i="3"/>
  <c r="B49" i="3"/>
  <c r="K48" i="3"/>
  <c r="B48" i="3"/>
  <c r="K47" i="3"/>
  <c r="B47" i="3"/>
  <c r="K46" i="3"/>
  <c r="B46" i="3"/>
  <c r="K45" i="3"/>
  <c r="B45" i="3"/>
  <c r="K44" i="3"/>
  <c r="B44" i="3"/>
  <c r="K43" i="3"/>
  <c r="B43" i="3"/>
  <c r="K42" i="3"/>
  <c r="B42" i="3"/>
  <c r="K41" i="3"/>
  <c r="B41" i="3"/>
  <c r="K70" i="3" l="1"/>
  <c r="K71" i="3" s="1"/>
  <c r="K73" i="3" s="1"/>
  <c r="K51" i="3"/>
  <c r="K52" i="3" s="1"/>
  <c r="K54" i="3" s="1"/>
  <c r="K35" i="3" l="1"/>
  <c r="B50" i="2"/>
  <c r="B69" i="2" l="1"/>
  <c r="B68" i="2"/>
  <c r="B67" i="2"/>
  <c r="B66" i="2"/>
  <c r="B65" i="2"/>
  <c r="B64" i="2"/>
  <c r="B63" i="2"/>
  <c r="B62" i="2"/>
  <c r="B61" i="2"/>
  <c r="B60" i="2"/>
  <c r="B41" i="2"/>
  <c r="K69" i="2"/>
  <c r="K68" i="2"/>
  <c r="K67" i="2"/>
  <c r="K66" i="2"/>
  <c r="K65" i="2"/>
  <c r="K64" i="2"/>
  <c r="K63" i="2"/>
  <c r="K62" i="2"/>
  <c r="K61" i="2"/>
  <c r="K60" i="2"/>
  <c r="K50" i="2"/>
  <c r="K49" i="2"/>
  <c r="B49" i="2"/>
  <c r="K48" i="2"/>
  <c r="B48" i="2"/>
  <c r="K47" i="2"/>
  <c r="B47" i="2"/>
  <c r="K46" i="2"/>
  <c r="B46" i="2"/>
  <c r="K45" i="2"/>
  <c r="B45" i="2"/>
  <c r="K44" i="2"/>
  <c r="B44" i="2"/>
  <c r="K43" i="2"/>
  <c r="B43" i="2"/>
  <c r="K42" i="2"/>
  <c r="B42" i="2"/>
  <c r="K41" i="2"/>
  <c r="K70" i="2" l="1"/>
  <c r="K71" i="2" s="1"/>
  <c r="K73" i="2" s="1"/>
  <c r="K51" i="2"/>
  <c r="K52" i="2" s="1"/>
  <c r="K54" i="2" l="1"/>
  <c r="K35" i="2" s="1"/>
</calcChain>
</file>

<file path=xl/sharedStrings.xml><?xml version="1.0" encoding="utf-8"?>
<sst xmlns="http://schemas.openxmlformats.org/spreadsheetml/2006/main" count="244" uniqueCount="69">
  <si>
    <t>氏　名</t>
    <rPh sb="0" eb="1">
      <t>シ</t>
    </rPh>
    <rPh sb="2" eb="3">
      <t>メイ</t>
    </rPh>
    <phoneticPr fontId="3"/>
  </si>
  <si>
    <t>No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</si>
  <si>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</si>
  <si>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</si>
  <si>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</si>
  <si>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</si>
  <si>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</si>
  <si>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</si>
  <si>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</si>
  <si>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</si>
  <si>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</si>
  <si>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病院名：</t>
  </si>
  <si>
    <t>所属部署</t>
    <rPh sb="0" eb="2">
      <t>ショゾク</t>
    </rPh>
    <rPh sb="2" eb="4">
      <t>ブショ</t>
    </rPh>
    <phoneticPr fontId="3"/>
  </si>
  <si>
    <t>役　職</t>
    <rPh sb="0" eb="1">
      <t>ヤク</t>
    </rPh>
    <rPh sb="2" eb="3">
      <t>ショク</t>
    </rPh>
    <phoneticPr fontId="3"/>
  </si>
  <si>
    <t>職　種</t>
    <rPh sb="0" eb="1">
      <t>ショク</t>
    </rPh>
    <rPh sb="2" eb="3">
      <t>タネ</t>
    </rPh>
    <phoneticPr fontId="3"/>
  </si>
  <si>
    <t>合計額</t>
    <rPh sb="0" eb="2">
      <t>ゴウケイ</t>
    </rPh>
    <rPh sb="2" eb="3">
      <t>ガク</t>
    </rPh>
    <phoneticPr fontId="3"/>
  </si>
  <si>
    <t>国際展開室</t>
    <rPh sb="0" eb="2">
      <t>コクサイ</t>
    </rPh>
    <rPh sb="2" eb="4">
      <t>テンカイ</t>
    </rPh>
    <rPh sb="4" eb="5">
      <t>シツ</t>
    </rPh>
    <phoneticPr fontId="3"/>
  </si>
  <si>
    <t>＜合計額＞</t>
    <rPh sb="1" eb="3">
      <t>ゴウケイ</t>
    </rPh>
    <rPh sb="3" eb="4">
      <t>ガク</t>
    </rPh>
    <phoneticPr fontId="3"/>
  </si>
  <si>
    <t>＜合計額の1/2＞</t>
    <rPh sb="1" eb="3">
      <t>ゴウケイ</t>
    </rPh>
    <rPh sb="3" eb="4">
      <t>ガク</t>
    </rPh>
    <phoneticPr fontId="3"/>
  </si>
  <si>
    <r>
      <rPr>
        <sz val="10"/>
        <rFont val="ＭＳ ゴシック"/>
        <family val="3"/>
        <charset val="128"/>
      </rPr>
      <t>従事割合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※1%～100%</t>
    </r>
    <rPh sb="0" eb="2">
      <t>ジュウジ</t>
    </rPh>
    <rPh sb="2" eb="4">
      <t>ワリアイ</t>
    </rPh>
    <phoneticPr fontId="3"/>
  </si>
  <si>
    <t>対応言語</t>
    <rPh sb="0" eb="2">
      <t>タイオウ</t>
    </rPh>
    <rPh sb="2" eb="4">
      <t>ゲンゴ</t>
    </rPh>
    <phoneticPr fontId="3"/>
  </si>
  <si>
    <t>英語、ポルトガル語</t>
    <rPh sb="0" eb="2">
      <t>エイゴ</t>
    </rPh>
    <rPh sb="1" eb="2">
      <t>ゴ</t>
    </rPh>
    <rPh sb="8" eb="9">
      <t>ゴ</t>
    </rPh>
    <phoneticPr fontId="3"/>
  </si>
  <si>
    <t>韓国語</t>
    <rPh sb="0" eb="3">
      <t>カンコクゴ</t>
    </rPh>
    <phoneticPr fontId="3"/>
  </si>
  <si>
    <t>ポルトガル語</t>
    <rPh sb="5" eb="6">
      <t>ゴ</t>
    </rPh>
    <phoneticPr fontId="3"/>
  </si>
  <si>
    <t>ｗｗ</t>
    <phoneticPr fontId="3"/>
  </si>
  <si>
    <t>1</t>
    <phoneticPr fontId="3"/>
  </si>
  <si>
    <t>補助金申請
対象者</t>
    <rPh sb="0" eb="3">
      <t>ホジョキン</t>
    </rPh>
    <rPh sb="3" eb="5">
      <t>シンセイ</t>
    </rPh>
    <rPh sb="6" eb="9">
      <t>タイショウシャ</t>
    </rPh>
    <phoneticPr fontId="3"/>
  </si>
  <si>
    <t>○</t>
  </si>
  <si>
    <t>医療通訳者</t>
    <rPh sb="0" eb="2">
      <t>イリョウ</t>
    </rPh>
    <rPh sb="2" eb="4">
      <t>ツウヤク</t>
    </rPh>
    <rPh sb="4" eb="5">
      <t>モノ</t>
    </rPh>
    <phoneticPr fontId="3"/>
  </si>
  <si>
    <t>基本給</t>
    <rPh sb="0" eb="3">
      <t>キホンキュウ</t>
    </rPh>
    <phoneticPr fontId="3"/>
  </si>
  <si>
    <t>諸手当</t>
    <rPh sb="0" eb="3">
      <t>ショテアテ</t>
    </rPh>
    <phoneticPr fontId="3"/>
  </si>
  <si>
    <t>社会保険料</t>
    <rPh sb="0" eb="2">
      <t>シャカイ</t>
    </rPh>
    <rPh sb="2" eb="5">
      <t>ホケンリョウ</t>
    </rPh>
    <phoneticPr fontId="3"/>
  </si>
  <si>
    <t>配置（予定）日</t>
    <rPh sb="0" eb="2">
      <t>ハイチ</t>
    </rPh>
    <rPh sb="3" eb="5">
      <t>ヨテイ</t>
    </rPh>
    <rPh sb="6" eb="7">
      <t>ビ</t>
    </rPh>
    <phoneticPr fontId="3"/>
  </si>
  <si>
    <t>【平均月額×3.5ヵ月】</t>
    <rPh sb="1" eb="3">
      <t>ヘイキン</t>
    </rPh>
    <rPh sb="3" eb="5">
      <t>ゲツガク</t>
    </rPh>
    <rPh sb="10" eb="11">
      <t>ゲツ</t>
    </rPh>
    <phoneticPr fontId="3"/>
  </si>
  <si>
    <t>主任</t>
    <rPh sb="0" eb="2">
      <t>シュニン</t>
    </rPh>
    <phoneticPr fontId="3"/>
  </si>
  <si>
    <t>英語、中国語</t>
    <rPh sb="0" eb="2">
      <t>エイゴ</t>
    </rPh>
    <rPh sb="1" eb="2">
      <t>ゴ</t>
    </rPh>
    <rPh sb="3" eb="5">
      <t>チュウゴク</t>
    </rPh>
    <rPh sb="5" eb="6">
      <t>ゴ</t>
    </rPh>
    <phoneticPr fontId="3"/>
  </si>
  <si>
    <t>１．医療コーディネーター・医療通訳者一覧</t>
    <rPh sb="2" eb="4">
      <t>イリョウ</t>
    </rPh>
    <rPh sb="13" eb="15">
      <t>イリョウ</t>
    </rPh>
    <rPh sb="15" eb="17">
      <t>ツウヤク</t>
    </rPh>
    <rPh sb="17" eb="18">
      <t>シャ</t>
    </rPh>
    <rPh sb="18" eb="20">
      <t>イチラン</t>
    </rPh>
    <phoneticPr fontId="3"/>
  </si>
  <si>
    <r>
      <rPr>
        <b/>
        <sz val="12"/>
        <rFont val="ＭＳ ゴシック"/>
        <family val="3"/>
        <charset val="128"/>
      </rPr>
      <t>２．</t>
    </r>
    <r>
      <rPr>
        <b/>
        <u/>
        <sz val="12"/>
        <rFont val="ＭＳ ゴシック"/>
        <family val="3"/>
        <charset val="128"/>
      </rPr>
      <t xml:space="preserve">補 助 金 申 請 額 一 覧　( 概 算 ) </t>
    </r>
    <rPh sb="2" eb="3">
      <t>ホ</t>
    </rPh>
    <rPh sb="4" eb="5">
      <t>スケ</t>
    </rPh>
    <rPh sb="6" eb="7">
      <t>キン</t>
    </rPh>
    <rPh sb="8" eb="9">
      <t>サル</t>
    </rPh>
    <rPh sb="10" eb="11">
      <t>ショウ</t>
    </rPh>
    <rPh sb="12" eb="13">
      <t>ガク</t>
    </rPh>
    <rPh sb="14" eb="15">
      <t>イチ</t>
    </rPh>
    <rPh sb="16" eb="17">
      <t>ラン</t>
    </rPh>
    <rPh sb="20" eb="21">
      <t>オオムネ</t>
    </rPh>
    <rPh sb="22" eb="23">
      <t>サン</t>
    </rPh>
    <phoneticPr fontId="3"/>
  </si>
  <si>
    <t>＜小計額＞</t>
    <rPh sb="1" eb="3">
      <t>ショウケイ</t>
    </rPh>
    <rPh sb="3" eb="4">
      <t>ガク</t>
    </rPh>
    <phoneticPr fontId="3"/>
  </si>
  <si>
    <t>＜小計額の1/2＞</t>
    <rPh sb="1" eb="3">
      <t>ショウケイ</t>
    </rPh>
    <rPh sb="3" eb="4">
      <t>ガク</t>
    </rPh>
    <phoneticPr fontId="3"/>
  </si>
  <si>
    <t>Ⅰ</t>
    <phoneticPr fontId="3"/>
  </si>
  <si>
    <t>Ⅱ</t>
    <phoneticPr fontId="3"/>
  </si>
  <si>
    <t>様式４（２）</t>
    <rPh sb="0" eb="2">
      <t>ヨウシキ</t>
    </rPh>
    <phoneticPr fontId="3"/>
  </si>
  <si>
    <t>■平成30年4月1日以降からの配置（人件費Ａ）</t>
    <rPh sb="18" eb="21">
      <t>ジンケンヒ</t>
    </rPh>
    <phoneticPr fontId="3"/>
  </si>
  <si>
    <t>■平成30年3月31日以前からの配置（人件費Ｂ）</t>
    <rPh sb="1" eb="3">
      <t>ヘイセイ</t>
    </rPh>
    <rPh sb="5" eb="6">
      <t>ネン</t>
    </rPh>
    <rPh sb="7" eb="8">
      <t>ガツ</t>
    </rPh>
    <rPh sb="10" eb="11">
      <t>ニチ</t>
    </rPh>
    <rPh sb="11" eb="13">
      <t>イゼン</t>
    </rPh>
    <rPh sb="16" eb="18">
      <t>ハイチ</t>
    </rPh>
    <rPh sb="19" eb="22">
      <t>ジンケンヒ</t>
    </rPh>
    <phoneticPr fontId="3"/>
  </si>
  <si>
    <t>医療　太郎</t>
    <rPh sb="0" eb="2">
      <t>イリョウ</t>
    </rPh>
    <rPh sb="3" eb="5">
      <t>タロウ</t>
    </rPh>
    <phoneticPr fontId="3"/>
  </si>
  <si>
    <t>医療　次郎</t>
    <rPh sb="0" eb="2">
      <t>イリョウ</t>
    </rPh>
    <rPh sb="3" eb="5">
      <t>ジロウ</t>
    </rPh>
    <phoneticPr fontId="3"/>
  </si>
  <si>
    <t>医療コーディネーター</t>
    <rPh sb="0" eb="2">
      <t>イリョウ</t>
    </rPh>
    <phoneticPr fontId="3"/>
  </si>
  <si>
    <t>医療　花子</t>
    <rPh sb="0" eb="2">
      <t>イリョウ</t>
    </rPh>
    <rPh sb="3" eb="5">
      <t>ハナコ</t>
    </rPh>
    <phoneticPr fontId="3"/>
  </si>
  <si>
    <t>医療　キク</t>
    <rPh sb="0" eb="2">
      <t>イリョウ</t>
    </rPh>
    <phoneticPr fontId="3"/>
  </si>
  <si>
    <t>○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</si>
  <si>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</si>
  <si>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</si>
  <si>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</si>
  <si>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</si>
  <si>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（①＋②＋③）×④</t>
    <phoneticPr fontId="3"/>
  </si>
  <si>
    <r>
      <t xml:space="preserve">
・</t>
    </r>
    <r>
      <rPr>
        <sz val="9"/>
        <color theme="1"/>
        <rFont val="ＭＳ ゴシック"/>
        <family val="3"/>
        <charset val="128"/>
      </rPr>
      <t>本事業の補助金の申請対象者か否かにかかわらず、外国人患者受入れにおける院内に配置しているすべての「医療コーディネーター・医療通訳
　者」を記載してください。
・「医療コーディネーター・医療通訳者一覧」と、別紙［様式２：外国人向け医療コーディネーター配置状況］および［様式３：医療通訳配置
　状況］との整合性を図って作成してください。
・所属部署は、医療通訳サービスを提供できる体制であることを［様式６：組織体制図］にて明確にしてください。
　※他の業務と兼務している場合についても同様です。
・配置期間区分が「配置見込」となる場合でも、配置予定の所属部署名を記入してください。</t>
    </r>
    <rPh sb="2" eb="3">
      <t>ホン</t>
    </rPh>
    <rPh sb="3" eb="5">
      <t>ジギョウ</t>
    </rPh>
    <rPh sb="6" eb="9">
      <t>ホジョキン</t>
    </rPh>
    <rPh sb="10" eb="12">
      <t>シンセイ</t>
    </rPh>
    <rPh sb="12" eb="15">
      <t>タイショウシャ</t>
    </rPh>
    <rPh sb="16" eb="17">
      <t>イナ</t>
    </rPh>
    <rPh sb="25" eb="27">
      <t>ガイコク</t>
    </rPh>
    <rPh sb="27" eb="28">
      <t>ジン</t>
    </rPh>
    <rPh sb="28" eb="30">
      <t>カンジャ</t>
    </rPh>
    <rPh sb="30" eb="32">
      <t>ウケイ</t>
    </rPh>
    <rPh sb="37" eb="39">
      <t>インナイ</t>
    </rPh>
    <rPh sb="40" eb="42">
      <t>ハイチ</t>
    </rPh>
    <rPh sb="71" eb="73">
      <t>キサイ</t>
    </rPh>
    <rPh sb="159" eb="161">
      <t>サクセイ</t>
    </rPh>
    <phoneticPr fontId="3"/>
  </si>
  <si>
    <t>人件費Ａ　＜上限1,093千円＞</t>
    <rPh sb="0" eb="3">
      <t>ジンケンヒ</t>
    </rPh>
    <rPh sb="6" eb="8">
      <t>ジョウゲン</t>
    </rPh>
    <rPh sb="13" eb="14">
      <t>セン</t>
    </rPh>
    <rPh sb="14" eb="15">
      <t>エン</t>
    </rPh>
    <phoneticPr fontId="3"/>
  </si>
  <si>
    <t>人件費Ｂ　＜上限1,093千円＞</t>
    <rPh sb="0" eb="3">
      <t>ジンケンヒ</t>
    </rPh>
    <rPh sb="6" eb="8">
      <t>ジョウゲン</t>
    </rPh>
    <rPh sb="13" eb="14">
      <t>セン</t>
    </rPh>
    <rPh sb="14" eb="15">
      <t>エン</t>
    </rPh>
    <phoneticPr fontId="3"/>
  </si>
  <si>
    <t>室長</t>
    <rPh sb="0" eb="2">
      <t>シツチョウ</t>
    </rPh>
    <phoneticPr fontId="3"/>
  </si>
  <si>
    <t>医療　レン</t>
    <rPh sb="0" eb="2">
      <t>イリョウ</t>
    </rPh>
    <phoneticPr fontId="3"/>
  </si>
  <si>
    <t>医事課</t>
    <rPh sb="0" eb="2">
      <t>イジ</t>
    </rPh>
    <rPh sb="2" eb="3">
      <t>カ</t>
    </rPh>
    <phoneticPr fontId="3"/>
  </si>
  <si>
    <t>英語</t>
    <rPh sb="0" eb="2">
      <t>エイゴエイゴ</t>
    </rPh>
    <phoneticPr fontId="3"/>
  </si>
  <si>
    <r>
      <t>＊</t>
    </r>
    <r>
      <rPr>
        <sz val="8"/>
        <rFont val="ＭＳ 明朝"/>
        <family val="1"/>
        <charset val="128"/>
      </rPr>
      <t>Ⅰ</t>
    </r>
    <r>
      <rPr>
        <sz val="8"/>
        <rFont val="ＭＳ ゴシック"/>
        <family val="3"/>
        <charset val="128"/>
      </rPr>
      <t>と上限1,093千円のいずれか少ない金額
＊千円未満切捨て</t>
    </r>
    <rPh sb="3" eb="5">
      <t>ジョウゲン</t>
    </rPh>
    <rPh sb="10" eb="12">
      <t>センエン</t>
    </rPh>
    <phoneticPr fontId="3"/>
  </si>
  <si>
    <r>
      <t>＊</t>
    </r>
    <r>
      <rPr>
        <sz val="8"/>
        <rFont val="ＭＳ 明朝"/>
        <family val="1"/>
        <charset val="128"/>
      </rPr>
      <t>Ⅱ</t>
    </r>
    <r>
      <rPr>
        <sz val="8"/>
        <rFont val="ＭＳ ゴシック"/>
        <family val="3"/>
        <charset val="128"/>
      </rPr>
      <t>と上限1,093千円のいずれか少ない金額
＊千円未満切捨て</t>
    </r>
    <rPh sb="3" eb="5">
      <t>ジョウゲン</t>
    </rPh>
    <rPh sb="10" eb="12">
      <t>センエン</t>
    </rPh>
    <phoneticPr fontId="3"/>
  </si>
  <si>
    <t xml:space="preserve">２．補 助 金 申 請 額 一 覧　( 概 算 ) </t>
    <phoneticPr fontId="3"/>
  </si>
  <si>
    <r>
      <t xml:space="preserve">
・本事業の補助金申請対象者は「①：基本給」「②：諸手当」「③：社会保険料」を記載してください。
　「④：従事割合」は、補助金の申請対象者か否かに関わらず、すべて記載してください。
・上記の人件費は、事業実施期間（予定）［平成30年12月15日～平成31年3月29日］の</t>
    </r>
    <r>
      <rPr>
        <u/>
        <sz val="9"/>
        <rFont val="ＭＳ ゴシック"/>
        <family val="3"/>
        <charset val="128"/>
      </rPr>
      <t>３．５ヵ月間</t>
    </r>
    <r>
      <rPr>
        <sz val="9"/>
        <rFont val="ＭＳ ゴシック"/>
        <family val="3"/>
        <charset val="128"/>
      </rPr>
      <t>の概算とします。
・時給計算により所得の平均月額等の算出が難しい場合は［直近月の実績×</t>
    </r>
    <r>
      <rPr>
        <u/>
        <sz val="9"/>
        <rFont val="ＭＳ ゴシック"/>
        <family val="3"/>
        <charset val="128"/>
      </rPr>
      <t>３．５ヵ月</t>
    </r>
    <r>
      <rPr>
        <sz val="9"/>
        <rFont val="ＭＳ ゴシック"/>
        <family val="3"/>
        <charset val="128"/>
      </rPr>
      <t>］の金額を概算値としてください。
・</t>
    </r>
    <r>
      <rPr>
        <sz val="9"/>
        <rFont val="ＭＳ Ｐゴシック"/>
        <family val="3"/>
        <charset val="128"/>
      </rPr>
      <t>「</t>
    </r>
    <r>
      <rPr>
        <sz val="9"/>
        <rFont val="ＭＳ ゴシック"/>
        <family val="3"/>
        <charset val="128"/>
      </rPr>
      <t xml:space="preserve">④：従事割合」には、専従の場合は100%、他の業務と兼務している場合は当該事業に係る割合を1%～99%の範囲で入力してください。
・従事割合の算出根拠については、後日提出していただく予定です。
・他事業にて補助金交付を受けている(受ける予定含む)人員に関わる人件費は本事業の補助金対象外となります。
</t>
    </r>
    <rPh sb="2" eb="3">
      <t>ホン</t>
    </rPh>
    <rPh sb="3" eb="5">
      <t>ジギョウ</t>
    </rPh>
    <rPh sb="6" eb="9">
      <t>ホジョキン</t>
    </rPh>
    <rPh sb="9" eb="11">
      <t>シンセイ</t>
    </rPh>
    <rPh sb="11" eb="14">
      <t>タイショウシャ</t>
    </rPh>
    <rPh sb="18" eb="21">
      <t>キホンキュウ</t>
    </rPh>
    <rPh sb="25" eb="28">
      <t>ショテアテ</t>
    </rPh>
    <rPh sb="32" eb="34">
      <t>シャカイ</t>
    </rPh>
    <rPh sb="34" eb="37">
      <t>ホケンリョウ</t>
    </rPh>
    <rPh sb="39" eb="41">
      <t>キサイ</t>
    </rPh>
    <rPh sb="53" eb="55">
      <t>ジュウジ</t>
    </rPh>
    <rPh sb="55" eb="57">
      <t>ワリアイ</t>
    </rPh>
    <rPh sb="60" eb="63">
      <t>ホジョキン</t>
    </rPh>
    <rPh sb="64" eb="66">
      <t>シンセイ</t>
    </rPh>
    <rPh sb="68" eb="69">
      <t>シャ</t>
    </rPh>
    <rPh sb="70" eb="71">
      <t>イナ</t>
    </rPh>
    <rPh sb="73" eb="74">
      <t>カカ</t>
    </rPh>
    <rPh sb="81" eb="83">
      <t>キサイ</t>
    </rPh>
    <rPh sb="100" eb="102">
      <t>ジギョウ</t>
    </rPh>
    <rPh sb="102" eb="104">
      <t>ジッシ</t>
    </rPh>
    <rPh sb="104" eb="106">
      <t>キカン</t>
    </rPh>
    <rPh sb="107" eb="109">
      <t>ヨテイ</t>
    </rPh>
    <rPh sb="132" eb="133">
      <t>ニチ</t>
    </rPh>
    <rPh sb="274" eb="276">
      <t>ジュウジ</t>
    </rPh>
    <rPh sb="276" eb="278">
      <t>ワリアイ</t>
    </rPh>
    <rPh sb="279" eb="281">
      <t>サンシュツ</t>
    </rPh>
    <rPh sb="281" eb="283">
      <t>コンキョ</t>
    </rPh>
    <rPh sb="289" eb="291">
      <t>ゴジツ</t>
    </rPh>
    <rPh sb="291" eb="293">
      <t>テイシュツ</t>
    </rPh>
    <rPh sb="299" eb="301">
      <t>ヨテイ</t>
    </rPh>
    <rPh sb="306" eb="307">
      <t>タ</t>
    </rPh>
    <rPh sb="307" eb="309">
      <t>ジギョウ</t>
    </rPh>
    <rPh sb="311" eb="314">
      <t>ホジョキン</t>
    </rPh>
    <rPh sb="314" eb="316">
      <t>コウフ</t>
    </rPh>
    <rPh sb="317" eb="318">
      <t>ウ</t>
    </rPh>
    <rPh sb="323" eb="324">
      <t>ウ</t>
    </rPh>
    <rPh sb="326" eb="328">
      <t>ヨテイ</t>
    </rPh>
    <rPh sb="328" eb="329">
      <t>フク</t>
    </rPh>
    <rPh sb="331" eb="333">
      <t>ジンイン</t>
    </rPh>
    <rPh sb="334" eb="335">
      <t>カカ</t>
    </rPh>
    <rPh sb="337" eb="340">
      <t>ジンケンヒ</t>
    </rPh>
    <rPh sb="341" eb="342">
      <t>ホン</t>
    </rPh>
    <rPh sb="342" eb="344">
      <t>ジギョウ</t>
    </rPh>
    <rPh sb="345" eb="348">
      <t>ホジョキン</t>
    </rPh>
    <rPh sb="348" eb="350">
      <t>タイショウ</t>
    </rPh>
    <rPh sb="350" eb="351">
      <t>ガイ</t>
    </rPh>
    <phoneticPr fontId="3"/>
  </si>
  <si>
    <t>○○○病院</t>
    <rPh sb="3" eb="5">
      <t>ビョウイン</t>
    </rPh>
    <phoneticPr fontId="3"/>
  </si>
  <si>
    <t>補助金申請額（人件費Ａ＋人件費Ｂ）　＜上限2,186千円＞</t>
    <rPh sb="0" eb="3">
      <t>ホジョキン</t>
    </rPh>
    <rPh sb="3" eb="5">
      <t>シンセイ</t>
    </rPh>
    <rPh sb="5" eb="6">
      <t>ガク</t>
    </rPh>
    <rPh sb="7" eb="10">
      <t>ジンケンヒ</t>
    </rPh>
    <rPh sb="12" eb="15">
      <t>ジンケンヒ</t>
    </rPh>
    <rPh sb="19" eb="21">
      <t>ジョウゲン</t>
    </rPh>
    <rPh sb="26" eb="27">
      <t>セン</t>
    </rPh>
    <rPh sb="27" eb="28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</si>
</sst>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9" formatCode="[$-411]ggge&quot;年&quot;m&quot;月&quot;d&quot;日&quot;;@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ＤＨＰ平成明朝体W7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9"/>
      <name val="ＭＳ ゴシック"/>
      <family val="3"/>
      <charset val="128"/>
    </font>
    <font>
      <sz val="9"/>
      <color rgb="FFFF0000"/>
      <name val="ＤＨＰ平成明朝体W7"/>
      <family val="1"/>
      <charset val="128"/>
    </font>
    <font>
      <sz val="11"/>
      <color theme="0" tint="-0.34998626667073579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49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176" fontId="7" fillId="0" borderId="11" xfId="0" applyNumberFormat="1" applyFont="1" applyFill="1" applyBorder="1">
      <alignment vertical="center"/>
    </xf>
    <xf numFmtId="0" fontId="11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top" wrapText="1"/>
    </xf>
    <xf numFmtId="0" fontId="7" fillId="3" borderId="11" xfId="0" applyFont="1" applyFill="1" applyBorder="1" applyAlignment="1">
      <alignment horizontal="center" vertical="center" shrinkToFit="1"/>
    </xf>
    <xf numFmtId="3" fontId="16" fillId="5" borderId="0" xfId="0" applyNumberFormat="1" applyFont="1" applyFill="1">
      <alignment vertical="center"/>
    </xf>
    <xf numFmtId="0" fontId="17" fillId="0" borderId="0" xfId="0" applyFont="1">
      <alignment vertical="center"/>
    </xf>
    <xf numFmtId="176" fontId="7" fillId="0" borderId="10" xfId="0" applyNumberFormat="1" applyFont="1" applyFill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176" fontId="19" fillId="0" borderId="32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7" fillId="3" borderId="1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1" fillId="0" borderId="11" xfId="0" applyNumberFormat="1" applyFont="1" applyBorder="1" applyAlignment="1">
      <alignment vertical="center" shrinkToFit="1"/>
    </xf>
    <xf numFmtId="176" fontId="21" fillId="0" borderId="11" xfId="0" applyNumberFormat="1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176" fontId="13" fillId="0" borderId="32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 shrinkToFit="1"/>
    </xf>
    <xf numFmtId="176" fontId="7" fillId="0" borderId="10" xfId="0" applyNumberFormat="1" applyFont="1" applyFill="1" applyBorder="1" applyAlignment="1">
      <alignment horizontal="right" vertical="center" shrinkToFit="1"/>
    </xf>
    <xf numFmtId="9" fontId="7" fillId="0" borderId="9" xfId="0" applyNumberFormat="1" applyFont="1" applyFill="1" applyBorder="1" applyAlignment="1">
      <alignment horizontal="right" vertical="center" shrinkToFit="1"/>
    </xf>
    <xf numFmtId="176" fontId="21" fillId="0" borderId="11" xfId="0" applyNumberFormat="1" applyFont="1" applyFill="1" applyBorder="1">
      <alignment vertical="center"/>
    </xf>
    <xf numFmtId="176" fontId="21" fillId="0" borderId="10" xfId="0" applyNumberFormat="1" applyFont="1" applyFill="1" applyBorder="1">
      <alignment vertical="center"/>
    </xf>
    <xf numFmtId="49" fontId="21" fillId="0" borderId="10" xfId="0" applyNumberFormat="1" applyFont="1" applyFill="1" applyBorder="1" applyAlignment="1">
      <alignment horizontal="center" vertical="center" shrinkToFit="1"/>
    </xf>
    <xf numFmtId="176" fontId="21" fillId="0" borderId="9" xfId="0" applyNumberFormat="1" applyFont="1" applyFill="1" applyBorder="1" applyAlignment="1">
      <alignment vertical="center" shrinkToFit="1"/>
    </xf>
    <xf numFmtId="176" fontId="21" fillId="0" borderId="10" xfId="0" applyNumberFormat="1" applyFont="1" applyFill="1" applyBorder="1" applyAlignment="1">
      <alignment vertical="center" shrinkToFit="1"/>
    </xf>
    <xf numFmtId="9" fontId="21" fillId="0" borderId="9" xfId="0" applyNumberFormat="1" applyFont="1" applyFill="1" applyBorder="1" applyAlignment="1">
      <alignment vertical="center" shrinkToFit="1"/>
    </xf>
    <xf numFmtId="0" fontId="21" fillId="0" borderId="10" xfId="0" applyNumberFormat="1" applyFont="1" applyBorder="1" applyAlignment="1">
      <alignment horizontal="center" vertical="center" shrinkToFit="1"/>
    </xf>
    <xf numFmtId="176" fontId="21" fillId="0" borderId="9" xfId="0" applyNumberFormat="1" applyFont="1" applyFill="1" applyBorder="1" applyAlignment="1">
      <alignment horizontal="right" vertical="center" shrinkToFit="1"/>
    </xf>
    <xf numFmtId="176" fontId="21" fillId="0" borderId="10" xfId="0" applyNumberFormat="1" applyFont="1" applyFill="1" applyBorder="1" applyAlignment="1">
      <alignment horizontal="right" vertical="center" shrinkToFit="1"/>
    </xf>
    <xf numFmtId="9" fontId="21" fillId="0" borderId="9" xfId="0" applyNumberFormat="1" applyFont="1" applyFill="1" applyBorder="1" applyAlignment="1">
      <alignment horizontal="right" vertical="center" shrinkToFit="1"/>
    </xf>
    <xf numFmtId="49" fontId="21" fillId="0" borderId="10" xfId="0" applyNumberFormat="1" applyFont="1" applyBorder="1" applyAlignment="1">
      <alignment horizontal="center" vertical="center" shrinkToFit="1"/>
    </xf>
    <xf numFmtId="0" fontId="22" fillId="2" borderId="28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9" fillId="6" borderId="30" xfId="0" applyFont="1" applyFill="1" applyBorder="1" applyAlignment="1">
      <alignment vertical="center"/>
    </xf>
    <xf numFmtId="0" fontId="19" fillId="6" borderId="31" xfId="0" applyFont="1" applyFill="1" applyBorder="1" applyAlignment="1">
      <alignment vertical="center"/>
    </xf>
    <xf numFmtId="0" fontId="13" fillId="6" borderId="29" xfId="0" applyFont="1" applyFill="1" applyBorder="1" applyAlignme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3" borderId="9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vertical="center" shrinkToFit="1"/>
    </xf>
    <xf numFmtId="49" fontId="7" fillId="0" borderId="16" xfId="0" applyNumberFormat="1" applyFont="1" applyBorder="1" applyAlignment="1">
      <alignment vertical="center" shrinkToFit="1"/>
    </xf>
    <xf numFmtId="49" fontId="7" fillId="0" borderId="10" xfId="0" applyNumberFormat="1" applyFont="1" applyBorder="1" applyAlignment="1">
      <alignment vertical="center" shrinkToFit="1"/>
    </xf>
    <xf numFmtId="176" fontId="7" fillId="0" borderId="22" xfId="0" applyNumberFormat="1" applyFont="1" applyFill="1" applyBorder="1" applyAlignment="1">
      <alignment horizontal="right" vertical="center" shrinkToFit="1"/>
    </xf>
    <xf numFmtId="176" fontId="7" fillId="0" borderId="23" xfId="0" applyNumberFormat="1" applyFont="1" applyFill="1" applyBorder="1" applyAlignment="1">
      <alignment horizontal="right" vertical="center" shrinkToFit="1"/>
    </xf>
    <xf numFmtId="0" fontId="7" fillId="2" borderId="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 shrinkToFit="1"/>
    </xf>
    <xf numFmtId="0" fontId="7" fillId="0" borderId="16" xfId="0" applyNumberFormat="1" applyFont="1" applyBorder="1" applyAlignment="1">
      <alignment horizontal="center" vertical="center" shrinkToFit="1"/>
    </xf>
    <xf numFmtId="0" fontId="7" fillId="0" borderId="10" xfId="0" applyNumberFormat="1" applyFont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18" xfId="0" applyFont="1" applyFill="1" applyBorder="1" applyAlignment="1">
      <alignment horizontal="center" vertical="center" shrinkToFit="1"/>
    </xf>
    <xf numFmtId="0" fontId="7" fillId="4" borderId="0" xfId="0" applyFont="1" applyFill="1" applyBorder="1" applyAlignment="1">
      <alignment horizontal="center" vertical="center" shrinkToFit="1"/>
    </xf>
    <xf numFmtId="0" fontId="7" fillId="4" borderId="19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wrapText="1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13" fillId="6" borderId="29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right" vertical="center" wrapText="1"/>
    </xf>
    <xf numFmtId="0" fontId="8" fillId="6" borderId="30" xfId="0" applyFont="1" applyFill="1" applyBorder="1" applyAlignment="1">
      <alignment horizontal="right" vertical="center"/>
    </xf>
    <xf numFmtId="0" fontId="8" fillId="6" borderId="31" xfId="0" applyFont="1" applyFill="1" applyBorder="1" applyAlignment="1">
      <alignment horizontal="right" vertical="center"/>
    </xf>
    <xf numFmtId="0" fontId="24" fillId="0" borderId="8" xfId="0" applyFont="1" applyBorder="1" applyAlignment="1">
      <alignment horizontal="center" vertical="center" shrinkToFit="1"/>
    </xf>
    <xf numFmtId="49" fontId="21" fillId="0" borderId="9" xfId="0" applyNumberFormat="1" applyFont="1" applyBorder="1" applyAlignment="1">
      <alignment horizontal="center" vertical="center" shrinkToFit="1"/>
    </xf>
    <xf numFmtId="49" fontId="21" fillId="0" borderId="16" xfId="0" applyNumberFormat="1" applyFont="1" applyBorder="1" applyAlignment="1">
      <alignment horizontal="center" vertical="center" shrinkToFit="1"/>
    </xf>
    <xf numFmtId="49" fontId="21" fillId="0" borderId="10" xfId="0" applyNumberFormat="1" applyFont="1" applyBorder="1" applyAlignment="1">
      <alignment horizontal="center" vertical="center" shrinkToFit="1"/>
    </xf>
    <xf numFmtId="176" fontId="21" fillId="0" borderId="9" xfId="0" applyNumberFormat="1" applyFont="1" applyBorder="1" applyAlignment="1">
      <alignment horizontal="center" vertical="center" shrinkToFit="1"/>
    </xf>
    <xf numFmtId="176" fontId="21" fillId="0" borderId="10" xfId="0" applyNumberFormat="1" applyFont="1" applyBorder="1" applyAlignment="1">
      <alignment horizontal="center" vertical="center" shrinkToFit="1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10" xfId="0" applyNumberFormat="1" applyFont="1" applyBorder="1" applyAlignment="1">
      <alignment horizontal="center" vertical="center" shrinkToFit="1"/>
    </xf>
    <xf numFmtId="0" fontId="21" fillId="0" borderId="9" xfId="0" applyNumberFormat="1" applyFont="1" applyBorder="1" applyAlignment="1">
      <alignment horizontal="center" vertical="center" shrinkToFit="1"/>
    </xf>
    <xf numFmtId="0" fontId="21" fillId="0" borderId="16" xfId="0" applyNumberFormat="1" applyFont="1" applyBorder="1" applyAlignment="1">
      <alignment horizontal="center" vertical="center" shrinkToFit="1"/>
    </xf>
    <xf numFmtId="0" fontId="21" fillId="0" borderId="10" xfId="0" applyNumberFormat="1" applyFont="1" applyBorder="1" applyAlignment="1">
      <alignment horizontal="center" vertical="center" shrinkToFit="1"/>
    </xf>
    <xf numFmtId="176" fontId="21" fillId="0" borderId="22" xfId="0" applyNumberFormat="1" applyFont="1" applyFill="1" applyBorder="1" applyAlignment="1">
      <alignment horizontal="right" vertical="center" shrinkToFit="1"/>
    </xf>
    <xf numFmtId="176" fontId="21" fillId="0" borderId="23" xfId="0" applyNumberFormat="1" applyFont="1" applyFill="1" applyBorder="1" applyAlignment="1">
      <alignment horizontal="right" vertical="center" shrinkToFit="1"/>
    </xf>
    <xf numFmtId="179" fontId="8" fillId="0" borderId="11" xfId="0" applyNumberFormat="1" applyFont="1" applyBorder="1" applyAlignment="1">
      <alignment horizontal="center" vertical="center" shrinkToFit="1"/>
    </xf>
    <xf numFmtId="179" fontId="18" fillId="0" borderId="11" xfId="0" applyNumberFormat="1" applyFont="1" applyBorder="1" applyAlignment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 applyProtection="1">
      <alignment horizontal="center" vertical="center" shrinkToFit="1"/>
      <protection locked="0"/>
    </xf>
    <xf numFmtId="176" fontId="7" fillId="0" borderId="11" xfId="0" applyNumberFormat="1" applyFont="1" applyBorder="1" applyAlignment="1" applyProtection="1">
      <alignment vertical="center" shrinkToFit="1"/>
      <protection locked="0"/>
    </xf>
    <xf numFmtId="176" fontId="7" fillId="0" borderId="11" xfId="0" applyNumberFormat="1" applyFont="1" applyBorder="1" applyAlignment="1" applyProtection="1">
      <alignment horizontal="center" vertical="center" shrinkToFit="1"/>
      <protection locked="0"/>
    </xf>
    <xf numFmtId="176" fontId="7" fillId="0" borderId="9" xfId="0" applyNumberFormat="1" applyFont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 applyProtection="1">
      <alignment horizontal="center" vertical="center" shrinkToFit="1"/>
      <protection locked="0"/>
    </xf>
    <xf numFmtId="179" fontId="8" fillId="0" borderId="11" xfId="0" applyNumberFormat="1" applyFont="1" applyBorder="1" applyAlignment="1" applyProtection="1">
      <alignment horizontal="center" vertical="center" shrinkToFit="1"/>
      <protection locked="0"/>
    </xf>
    <xf numFmtId="176" fontId="8" fillId="0" borderId="9" xfId="0" applyNumberFormat="1" applyFont="1" applyBorder="1" applyAlignment="1" applyProtection="1">
      <alignment horizontal="center" vertical="center" shrinkToFit="1"/>
      <protection locked="0"/>
    </xf>
    <xf numFmtId="176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0" borderId="10" xfId="0" applyNumberFormat="1" applyFont="1" applyBorder="1" applyAlignment="1" applyProtection="1">
      <alignment horizontal="center" vertical="center" shrinkToFit="1"/>
      <protection locked="0"/>
    </xf>
    <xf numFmtId="176" fontId="7" fillId="0" borderId="9" xfId="0" applyNumberFormat="1" applyFont="1" applyFill="1" applyBorder="1" applyAlignment="1" applyProtection="1">
      <alignment vertical="center" shrinkToFit="1"/>
      <protection locked="0"/>
    </xf>
    <xf numFmtId="176" fontId="7" fillId="0" borderId="22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23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10" xfId="0" applyNumberFormat="1" applyFont="1" applyFill="1" applyBorder="1" applyAlignment="1" applyProtection="1">
      <alignment vertical="center" shrinkToFit="1"/>
      <protection locked="0"/>
    </xf>
    <xf numFmtId="9" fontId="7" fillId="0" borderId="9" xfId="0" applyNumberFormat="1" applyFont="1" applyFill="1" applyBorder="1" applyAlignment="1" applyProtection="1">
      <alignment vertical="center" shrinkToFit="1"/>
      <protection locked="0"/>
    </xf>
    <xf numFmtId="49" fontId="7" fillId="0" borderId="10" xfId="0" applyNumberFormat="1" applyFont="1" applyBorder="1" applyAlignment="1" applyProtection="1">
      <alignment vertical="center" shrinkToFit="1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11196</xdr:colOff>
      <xdr:row>0</xdr:row>
      <xdr:rowOff>44824</xdr:rowOff>
    </xdr:from>
    <xdr:to>
      <xdr:col>5</xdr:col>
      <xdr:colOff>851637</xdr:colOff>
      <xdr:row>1</xdr:row>
      <xdr:rowOff>291354</xdr:rowOff>
    </xdr:to>
    <xdr:sp macro="" textlink="">
      <xdr:nvSpPr>
        <xdr:cNvPr id="2" name="角丸四角形 1"/>
        <xdr:cNvSpPr/>
      </xdr:nvSpPr>
      <xdr:spPr>
        <a:xfrm>
          <a:off x="1692078" y="44824"/>
          <a:ext cx="2028265" cy="62753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5"/>
  <sheetViews>
    <sheetView tabSelected="1" view="pageBreakPreview" zoomScaleNormal="100" zoomScaleSheetLayoutView="100" workbookViewId="0">
      <selection activeCell="H1" sqref="H1:K1"/>
    </sheetView>
  </sheetViews>
  <sheetFormatPr defaultRowHeight="13.5"/>
  <cols>
    <col min="1" max="1" width="4.375" style="1" customWidth="1"/>
    <col min="2" max="2" width="4.625" style="1" customWidth="1"/>
    <col min="3" max="3" width="4.25" style="1" customWidth="1"/>
    <col min="4" max="4" width="8.75" style="1" customWidth="1"/>
    <col min="5" max="6" width="15.625" style="1" customWidth="1"/>
    <col min="7" max="7" width="10.625" style="1" customWidth="1"/>
    <col min="8" max="8" width="5.625" style="1" customWidth="1"/>
    <col min="9" max="9" width="15.625" style="1" customWidth="1"/>
    <col min="10" max="10" width="8.625" style="1" customWidth="1"/>
    <col min="11" max="11" width="16.125" style="1" customWidth="1"/>
    <col min="12" max="12" width="17.75" style="1" customWidth="1"/>
    <col min="13" max="13" width="9" style="1"/>
    <col min="14" max="14" width="11.875" style="1" customWidth="1"/>
    <col min="15" max="16384" width="9" style="1"/>
  </cols>
  <sheetData>
    <row r="1" spans="1:12" s="4" customFormat="1" ht="30" customHeight="1" thickTop="1" thickBot="1">
      <c r="A1" s="71" t="s">
        <v>42</v>
      </c>
      <c r="B1" s="72"/>
      <c r="C1" s="73"/>
      <c r="D1" s="34"/>
      <c r="E1" s="34"/>
      <c r="F1" s="34"/>
      <c r="G1" s="10" t="s">
        <v>11</v>
      </c>
      <c r="H1" s="137"/>
      <c r="I1" s="137"/>
      <c r="J1" s="137"/>
      <c r="K1" s="137"/>
    </row>
    <row r="2" spans="1:12" s="35" customFormat="1" ht="30" customHeight="1" thickTop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2" ht="25.5" customHeight="1">
      <c r="A3" s="74" t="s">
        <v>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18"/>
    </row>
    <row r="4" spans="1:12" ht="9.9499999999999993" customHeight="1">
      <c r="D4" s="3"/>
      <c r="E4" s="3"/>
      <c r="F4" s="3"/>
      <c r="G4" s="3"/>
      <c r="H4" s="3"/>
      <c r="I4" s="2"/>
      <c r="J4" s="2"/>
      <c r="K4" s="2"/>
    </row>
    <row r="5" spans="1:12" ht="20.100000000000001" customHeight="1">
      <c r="A5" s="43" t="s">
        <v>43</v>
      </c>
    </row>
    <row r="6" spans="1:12" ht="18.95" customHeight="1">
      <c r="A6" s="15" t="s">
        <v>1</v>
      </c>
      <c r="B6" s="75" t="s">
        <v>0</v>
      </c>
      <c r="C6" s="76"/>
      <c r="D6" s="77"/>
      <c r="E6" s="16" t="s">
        <v>12</v>
      </c>
      <c r="F6" s="26" t="s">
        <v>13</v>
      </c>
      <c r="G6" s="75" t="s">
        <v>14</v>
      </c>
      <c r="H6" s="77"/>
      <c r="I6" s="28" t="s">
        <v>32</v>
      </c>
      <c r="J6" s="78" t="s">
        <v>20</v>
      </c>
      <c r="K6" s="79"/>
    </row>
    <row r="7" spans="1:12" ht="20.100000000000001" customHeight="1">
      <c r="A7" s="7" t="s">
        <v>25</v>
      </c>
      <c r="B7" s="138"/>
      <c r="C7" s="139"/>
      <c r="D7" s="140"/>
      <c r="E7" s="141"/>
      <c r="F7" s="142"/>
      <c r="G7" s="143"/>
      <c r="H7" s="144"/>
      <c r="I7" s="145"/>
      <c r="J7" s="146"/>
      <c r="K7" s="147"/>
    </row>
    <row r="8" spans="1:12" ht="20.100000000000001" customHeight="1">
      <c r="A8" s="7" t="s">
        <v>2</v>
      </c>
      <c r="B8" s="138"/>
      <c r="C8" s="139"/>
      <c r="D8" s="140"/>
      <c r="E8" s="142"/>
      <c r="F8" s="142"/>
      <c r="G8" s="143"/>
      <c r="H8" s="144"/>
      <c r="I8" s="145"/>
      <c r="J8" s="146"/>
      <c r="K8" s="147"/>
    </row>
    <row r="9" spans="1:12" ht="20.100000000000001" customHeight="1">
      <c r="A9" s="7" t="s">
        <v>3</v>
      </c>
      <c r="B9" s="138"/>
      <c r="C9" s="139"/>
      <c r="D9" s="140"/>
      <c r="E9" s="142"/>
      <c r="F9" s="142"/>
      <c r="G9" s="143"/>
      <c r="H9" s="144"/>
      <c r="I9" s="145"/>
      <c r="J9" s="146"/>
      <c r="K9" s="147"/>
    </row>
    <row r="10" spans="1:12" ht="20.100000000000001" customHeight="1">
      <c r="A10" s="7" t="s">
        <v>4</v>
      </c>
      <c r="B10" s="138"/>
      <c r="C10" s="139"/>
      <c r="D10" s="140"/>
      <c r="E10" s="142"/>
      <c r="F10" s="142"/>
      <c r="G10" s="143"/>
      <c r="H10" s="144"/>
      <c r="I10" s="145"/>
      <c r="J10" s="146"/>
      <c r="K10" s="147"/>
    </row>
    <row r="11" spans="1:12" ht="20.100000000000001" customHeight="1">
      <c r="A11" s="7" t="s">
        <v>5</v>
      </c>
      <c r="B11" s="138"/>
      <c r="C11" s="139"/>
      <c r="D11" s="140"/>
      <c r="E11" s="142"/>
      <c r="F11" s="142"/>
      <c r="G11" s="143"/>
      <c r="H11" s="144"/>
      <c r="I11" s="145"/>
      <c r="J11" s="146"/>
      <c r="K11" s="147"/>
    </row>
    <row r="12" spans="1:12" ht="20.100000000000001" customHeight="1">
      <c r="A12" s="7" t="s">
        <v>6</v>
      </c>
      <c r="B12" s="138"/>
      <c r="C12" s="139"/>
      <c r="D12" s="140"/>
      <c r="E12" s="142"/>
      <c r="F12" s="142"/>
      <c r="G12" s="143"/>
      <c r="H12" s="144"/>
      <c r="I12" s="145"/>
      <c r="J12" s="146"/>
      <c r="K12" s="147"/>
    </row>
    <row r="13" spans="1:12" ht="20.100000000000001" customHeight="1">
      <c r="A13" s="7" t="s">
        <v>7</v>
      </c>
      <c r="B13" s="138"/>
      <c r="C13" s="139"/>
      <c r="D13" s="140"/>
      <c r="E13" s="142"/>
      <c r="F13" s="142"/>
      <c r="G13" s="143"/>
      <c r="H13" s="144"/>
      <c r="I13" s="145"/>
      <c r="J13" s="146"/>
      <c r="K13" s="147"/>
    </row>
    <row r="14" spans="1:12" ht="20.100000000000001" customHeight="1">
      <c r="A14" s="7" t="s">
        <v>8</v>
      </c>
      <c r="B14" s="138"/>
      <c r="C14" s="139"/>
      <c r="D14" s="140"/>
      <c r="E14" s="142"/>
      <c r="F14" s="142"/>
      <c r="G14" s="143"/>
      <c r="H14" s="144"/>
      <c r="I14" s="145"/>
      <c r="J14" s="146"/>
      <c r="K14" s="147"/>
    </row>
    <row r="15" spans="1:12" ht="20.100000000000001" customHeight="1">
      <c r="A15" s="7" t="s">
        <v>9</v>
      </c>
      <c r="B15" s="138"/>
      <c r="C15" s="139"/>
      <c r="D15" s="140"/>
      <c r="E15" s="142"/>
      <c r="F15" s="142"/>
      <c r="G15" s="143"/>
      <c r="H15" s="144"/>
      <c r="I15" s="145"/>
      <c r="J15" s="146"/>
      <c r="K15" s="147"/>
    </row>
    <row r="16" spans="1:12" ht="20.100000000000001" customHeight="1">
      <c r="A16" s="7" t="s">
        <v>10</v>
      </c>
      <c r="B16" s="138"/>
      <c r="C16" s="139"/>
      <c r="D16" s="140"/>
      <c r="E16" s="142"/>
      <c r="F16" s="142"/>
      <c r="G16" s="143"/>
      <c r="H16" s="144"/>
      <c r="I16" s="145"/>
      <c r="J16" s="146"/>
      <c r="K16" s="147"/>
    </row>
    <row r="17" spans="1:12" ht="8.1" customHeight="1">
      <c r="A17" s="5"/>
      <c r="B17" s="11"/>
      <c r="C17" s="11"/>
      <c r="D17" s="11"/>
      <c r="E17" s="12"/>
      <c r="F17" s="13"/>
      <c r="G17" s="12"/>
      <c r="H17" s="12"/>
      <c r="I17" s="12"/>
      <c r="J17" s="12"/>
      <c r="K17" s="14"/>
    </row>
    <row r="18" spans="1:12" ht="20.100000000000001" customHeight="1">
      <c r="A18" s="43" t="s">
        <v>44</v>
      </c>
    </row>
    <row r="19" spans="1:12" ht="18.95" customHeight="1">
      <c r="A19" s="15" t="s">
        <v>1</v>
      </c>
      <c r="B19" s="75" t="s">
        <v>0</v>
      </c>
      <c r="C19" s="76"/>
      <c r="D19" s="77"/>
      <c r="E19" s="16" t="s">
        <v>12</v>
      </c>
      <c r="F19" s="26" t="s">
        <v>13</v>
      </c>
      <c r="G19" s="75" t="s">
        <v>14</v>
      </c>
      <c r="H19" s="77"/>
      <c r="I19" s="28" t="s">
        <v>32</v>
      </c>
      <c r="J19" s="78" t="s">
        <v>20</v>
      </c>
      <c r="K19" s="79"/>
    </row>
    <row r="20" spans="1:12" ht="20.100000000000001" customHeight="1">
      <c r="A20" s="7" t="s">
        <v>25</v>
      </c>
      <c r="B20" s="138"/>
      <c r="C20" s="139"/>
      <c r="D20" s="140"/>
      <c r="E20" s="141"/>
      <c r="F20" s="142"/>
      <c r="G20" s="143"/>
      <c r="H20" s="144"/>
      <c r="I20" s="145"/>
      <c r="J20" s="146"/>
      <c r="K20" s="147"/>
    </row>
    <row r="21" spans="1:12" ht="20.100000000000001" customHeight="1">
      <c r="A21" s="7" t="s">
        <v>2</v>
      </c>
      <c r="B21" s="138"/>
      <c r="C21" s="139"/>
      <c r="D21" s="140"/>
      <c r="E21" s="141"/>
      <c r="F21" s="142"/>
      <c r="G21" s="143"/>
      <c r="H21" s="144"/>
      <c r="I21" s="145"/>
      <c r="J21" s="146"/>
      <c r="K21" s="147"/>
    </row>
    <row r="22" spans="1:12" ht="20.100000000000001" customHeight="1">
      <c r="A22" s="7" t="s">
        <v>3</v>
      </c>
      <c r="B22" s="138"/>
      <c r="C22" s="139"/>
      <c r="D22" s="140"/>
      <c r="E22" s="141"/>
      <c r="F22" s="142"/>
      <c r="G22" s="143"/>
      <c r="H22" s="144"/>
      <c r="I22" s="145"/>
      <c r="J22" s="146"/>
      <c r="K22" s="147"/>
    </row>
    <row r="23" spans="1:12" ht="20.100000000000001" customHeight="1">
      <c r="A23" s="7" t="s">
        <v>4</v>
      </c>
      <c r="B23" s="138"/>
      <c r="C23" s="139"/>
      <c r="D23" s="140"/>
      <c r="E23" s="141"/>
      <c r="F23" s="142"/>
      <c r="G23" s="143"/>
      <c r="H23" s="144"/>
      <c r="I23" s="145"/>
      <c r="J23" s="146"/>
      <c r="K23" s="147"/>
    </row>
    <row r="24" spans="1:12" ht="20.100000000000001" customHeight="1">
      <c r="A24" s="7" t="s">
        <v>5</v>
      </c>
      <c r="B24" s="138"/>
      <c r="C24" s="139"/>
      <c r="D24" s="140"/>
      <c r="E24" s="141"/>
      <c r="F24" s="142"/>
      <c r="G24" s="143"/>
      <c r="H24" s="144"/>
      <c r="I24" s="145"/>
      <c r="J24" s="146"/>
      <c r="K24" s="147"/>
    </row>
    <row r="25" spans="1:12" ht="20.100000000000001" customHeight="1">
      <c r="A25" s="7" t="s">
        <v>6</v>
      </c>
      <c r="B25" s="138"/>
      <c r="C25" s="139"/>
      <c r="D25" s="140"/>
      <c r="E25" s="141"/>
      <c r="F25" s="142"/>
      <c r="G25" s="143"/>
      <c r="H25" s="144"/>
      <c r="I25" s="145"/>
      <c r="J25" s="146"/>
      <c r="K25" s="147"/>
    </row>
    <row r="26" spans="1:12" ht="20.100000000000001" customHeight="1">
      <c r="A26" s="7" t="s">
        <v>7</v>
      </c>
      <c r="B26" s="138"/>
      <c r="C26" s="139"/>
      <c r="D26" s="140"/>
      <c r="E26" s="141"/>
      <c r="F26" s="142"/>
      <c r="G26" s="143"/>
      <c r="H26" s="144"/>
      <c r="I26" s="145"/>
      <c r="J26" s="146"/>
      <c r="K26" s="147"/>
    </row>
    <row r="27" spans="1:12" ht="20.100000000000001" customHeight="1">
      <c r="A27" s="7" t="s">
        <v>8</v>
      </c>
      <c r="B27" s="138"/>
      <c r="C27" s="139"/>
      <c r="D27" s="140"/>
      <c r="E27" s="141"/>
      <c r="F27" s="142"/>
      <c r="G27" s="143"/>
      <c r="H27" s="144"/>
      <c r="I27" s="145"/>
      <c r="J27" s="146"/>
      <c r="K27" s="147"/>
    </row>
    <row r="28" spans="1:12" ht="20.100000000000001" customHeight="1">
      <c r="A28" s="7" t="s">
        <v>9</v>
      </c>
      <c r="B28" s="138"/>
      <c r="C28" s="139"/>
      <c r="D28" s="140"/>
      <c r="E28" s="141"/>
      <c r="F28" s="142"/>
      <c r="G28" s="143"/>
      <c r="H28" s="144"/>
      <c r="I28" s="145"/>
      <c r="J28" s="146"/>
      <c r="K28" s="147"/>
    </row>
    <row r="29" spans="1:12" ht="20.100000000000001" customHeight="1">
      <c r="A29" s="7" t="s">
        <v>10</v>
      </c>
      <c r="B29" s="138"/>
      <c r="C29" s="139"/>
      <c r="D29" s="140"/>
      <c r="E29" s="141"/>
      <c r="F29" s="142"/>
      <c r="G29" s="143"/>
      <c r="H29" s="144"/>
      <c r="I29" s="145"/>
      <c r="J29" s="146"/>
      <c r="K29" s="147"/>
    </row>
    <row r="30" spans="1:12" ht="99.95" customHeight="1">
      <c r="A30" s="81" t="s">
        <v>56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19"/>
    </row>
    <row r="31" spans="1:12" ht="20.100000000000001" customHeight="1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19"/>
    </row>
    <row r="32" spans="1:12" ht="20.100000000000001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s="40" customFormat="1" ht="25.5" customHeight="1">
      <c r="A33" s="74" t="s">
        <v>37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39"/>
    </row>
    <row r="34" spans="1:12" s="40" customFormat="1" ht="25.5" customHeight="1" thickBo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 ht="30" customHeight="1" thickBot="1">
      <c r="A35" s="63" t="s">
        <v>68</v>
      </c>
      <c r="B35" s="61"/>
      <c r="C35" s="61"/>
      <c r="D35" s="61"/>
      <c r="E35" s="61"/>
      <c r="F35" s="61"/>
      <c r="G35" s="61"/>
      <c r="H35" s="61"/>
      <c r="I35" s="61"/>
      <c r="J35" s="62"/>
      <c r="K35" s="44">
        <f>K54+K73</f>
        <v>0</v>
      </c>
    </row>
    <row r="36" spans="1:12" ht="9.9499999999999993" customHeight="1"/>
    <row r="37" spans="1:12" ht="20.100000000000001" customHeight="1">
      <c r="A37" s="43" t="s">
        <v>43</v>
      </c>
    </row>
    <row r="38" spans="1:12" ht="15.75" customHeight="1">
      <c r="A38" s="92" t="s">
        <v>1</v>
      </c>
      <c r="B38" s="95" t="s">
        <v>0</v>
      </c>
      <c r="C38" s="96"/>
      <c r="D38" s="97"/>
      <c r="E38" s="104" t="s">
        <v>26</v>
      </c>
      <c r="F38" s="20" t="s">
        <v>51</v>
      </c>
      <c r="G38" s="107" t="s">
        <v>52</v>
      </c>
      <c r="H38" s="108"/>
      <c r="I38" s="25" t="s">
        <v>53</v>
      </c>
      <c r="J38" s="6" t="s">
        <v>54</v>
      </c>
      <c r="K38" s="23" t="s">
        <v>55</v>
      </c>
    </row>
    <row r="39" spans="1:12" ht="29.25" customHeight="1">
      <c r="A39" s="93"/>
      <c r="B39" s="98"/>
      <c r="C39" s="99"/>
      <c r="D39" s="100"/>
      <c r="E39" s="105"/>
      <c r="F39" s="21" t="s">
        <v>29</v>
      </c>
      <c r="G39" s="109" t="s">
        <v>30</v>
      </c>
      <c r="H39" s="110"/>
      <c r="I39" s="24" t="s">
        <v>31</v>
      </c>
      <c r="J39" s="111" t="s">
        <v>19</v>
      </c>
      <c r="K39" s="113" t="s">
        <v>15</v>
      </c>
    </row>
    <row r="40" spans="1:12" ht="18" customHeight="1">
      <c r="A40" s="94"/>
      <c r="B40" s="101"/>
      <c r="C40" s="102"/>
      <c r="D40" s="103"/>
      <c r="E40" s="106"/>
      <c r="F40" s="22" t="s">
        <v>33</v>
      </c>
      <c r="G40" s="115" t="s">
        <v>33</v>
      </c>
      <c r="H40" s="116"/>
      <c r="I40" s="22" t="s">
        <v>33</v>
      </c>
      <c r="J40" s="112"/>
      <c r="K40" s="114"/>
    </row>
    <row r="41" spans="1:12" ht="18.95" customHeight="1">
      <c r="A41" s="7" t="s">
        <v>25</v>
      </c>
      <c r="B41" s="89" t="str">
        <f t="shared" ref="B41:B50" si="0">IF(B7="","",B7)</f>
        <v/>
      </c>
      <c r="C41" s="90"/>
      <c r="D41" s="91"/>
      <c r="E41" s="148"/>
      <c r="F41" s="149"/>
      <c r="G41" s="150"/>
      <c r="H41" s="151"/>
      <c r="I41" s="152"/>
      <c r="J41" s="153"/>
      <c r="K41" s="8">
        <f t="shared" ref="K41:K50" si="1">SUM(F41:I41)*J41</f>
        <v>0</v>
      </c>
    </row>
    <row r="42" spans="1:12" ht="18.95" customHeight="1">
      <c r="A42" s="7" t="s">
        <v>2</v>
      </c>
      <c r="B42" s="82" t="str">
        <f t="shared" si="0"/>
        <v/>
      </c>
      <c r="C42" s="83"/>
      <c r="D42" s="84"/>
      <c r="E42" s="154"/>
      <c r="F42" s="149"/>
      <c r="G42" s="150"/>
      <c r="H42" s="151"/>
      <c r="I42" s="152"/>
      <c r="J42" s="153"/>
      <c r="K42" s="8">
        <f t="shared" si="1"/>
        <v>0</v>
      </c>
    </row>
    <row r="43" spans="1:12" ht="18.95" customHeight="1">
      <c r="A43" s="7" t="s">
        <v>3</v>
      </c>
      <c r="B43" s="82" t="str">
        <f t="shared" si="0"/>
        <v/>
      </c>
      <c r="C43" s="83"/>
      <c r="D43" s="84"/>
      <c r="E43" s="154"/>
      <c r="F43" s="149"/>
      <c r="G43" s="150"/>
      <c r="H43" s="151"/>
      <c r="I43" s="152"/>
      <c r="J43" s="153"/>
      <c r="K43" s="8">
        <f t="shared" si="1"/>
        <v>0</v>
      </c>
    </row>
    <row r="44" spans="1:12" ht="18.95" customHeight="1">
      <c r="A44" s="7" t="s">
        <v>4</v>
      </c>
      <c r="B44" s="82" t="str">
        <f t="shared" si="0"/>
        <v/>
      </c>
      <c r="C44" s="83"/>
      <c r="D44" s="84"/>
      <c r="E44" s="154"/>
      <c r="F44" s="149"/>
      <c r="G44" s="150"/>
      <c r="H44" s="151"/>
      <c r="I44" s="152"/>
      <c r="J44" s="153"/>
      <c r="K44" s="8">
        <f t="shared" si="1"/>
        <v>0</v>
      </c>
    </row>
    <row r="45" spans="1:12" ht="18.95" customHeight="1">
      <c r="A45" s="7" t="s">
        <v>5</v>
      </c>
      <c r="B45" s="82" t="str">
        <f t="shared" si="0"/>
        <v/>
      </c>
      <c r="C45" s="83"/>
      <c r="D45" s="84"/>
      <c r="E45" s="154"/>
      <c r="F45" s="149"/>
      <c r="G45" s="150"/>
      <c r="H45" s="151"/>
      <c r="I45" s="152"/>
      <c r="J45" s="153"/>
      <c r="K45" s="8">
        <f t="shared" si="1"/>
        <v>0</v>
      </c>
    </row>
    <row r="46" spans="1:12" ht="18.95" customHeight="1">
      <c r="A46" s="7" t="s">
        <v>6</v>
      </c>
      <c r="B46" s="82" t="str">
        <f t="shared" si="0"/>
        <v/>
      </c>
      <c r="C46" s="83"/>
      <c r="D46" s="84"/>
      <c r="E46" s="154"/>
      <c r="F46" s="149"/>
      <c r="G46" s="150"/>
      <c r="H46" s="151"/>
      <c r="I46" s="152"/>
      <c r="J46" s="153"/>
      <c r="K46" s="8">
        <f t="shared" si="1"/>
        <v>0</v>
      </c>
    </row>
    <row r="47" spans="1:12" ht="18.95" customHeight="1">
      <c r="A47" s="7" t="s">
        <v>7</v>
      </c>
      <c r="B47" s="82" t="str">
        <f t="shared" si="0"/>
        <v/>
      </c>
      <c r="C47" s="83"/>
      <c r="D47" s="84"/>
      <c r="E47" s="154"/>
      <c r="F47" s="149"/>
      <c r="G47" s="150"/>
      <c r="H47" s="151"/>
      <c r="I47" s="152"/>
      <c r="J47" s="153"/>
      <c r="K47" s="8">
        <f t="shared" si="1"/>
        <v>0</v>
      </c>
    </row>
    <row r="48" spans="1:12" ht="18.95" customHeight="1">
      <c r="A48" s="7" t="s">
        <v>8</v>
      </c>
      <c r="B48" s="82" t="str">
        <f t="shared" si="0"/>
        <v/>
      </c>
      <c r="C48" s="83"/>
      <c r="D48" s="84"/>
      <c r="E48" s="154"/>
      <c r="F48" s="149"/>
      <c r="G48" s="150"/>
      <c r="H48" s="151"/>
      <c r="I48" s="152"/>
      <c r="J48" s="153"/>
      <c r="K48" s="8">
        <f t="shared" si="1"/>
        <v>0</v>
      </c>
    </row>
    <row r="49" spans="1:12" ht="18.95" customHeight="1">
      <c r="A49" s="7" t="s">
        <v>9</v>
      </c>
      <c r="B49" s="82" t="str">
        <f t="shared" si="0"/>
        <v/>
      </c>
      <c r="C49" s="83"/>
      <c r="D49" s="84"/>
      <c r="E49" s="154"/>
      <c r="F49" s="149"/>
      <c r="G49" s="150"/>
      <c r="H49" s="151"/>
      <c r="I49" s="152"/>
      <c r="J49" s="153"/>
      <c r="K49" s="8">
        <f t="shared" si="1"/>
        <v>0</v>
      </c>
    </row>
    <row r="50" spans="1:12" ht="18.95" customHeight="1">
      <c r="A50" s="7" t="s">
        <v>10</v>
      </c>
      <c r="B50" s="82" t="str">
        <f t="shared" si="0"/>
        <v/>
      </c>
      <c r="C50" s="83"/>
      <c r="D50" s="84"/>
      <c r="E50" s="154"/>
      <c r="F50" s="149"/>
      <c r="G50" s="150"/>
      <c r="H50" s="151"/>
      <c r="I50" s="152"/>
      <c r="J50" s="153"/>
      <c r="K50" s="8">
        <f t="shared" si="1"/>
        <v>0</v>
      </c>
    </row>
    <row r="51" spans="1:12" ht="18.95" customHeight="1" thickBot="1">
      <c r="A51" s="87" t="s">
        <v>38</v>
      </c>
      <c r="B51" s="88"/>
      <c r="C51" s="88"/>
      <c r="D51" s="88"/>
      <c r="E51" s="88"/>
      <c r="F51" s="88"/>
      <c r="G51" s="88"/>
      <c r="H51" s="88"/>
      <c r="I51" s="88"/>
      <c r="J51" s="32"/>
      <c r="K51" s="17">
        <f>SUM(K41:K50)</f>
        <v>0</v>
      </c>
    </row>
    <row r="52" spans="1:12" ht="18.95" customHeight="1" thickBot="1">
      <c r="A52" s="87" t="s">
        <v>39</v>
      </c>
      <c r="B52" s="88"/>
      <c r="C52" s="88"/>
      <c r="D52" s="88"/>
      <c r="E52" s="88"/>
      <c r="F52" s="88"/>
      <c r="G52" s="88"/>
      <c r="H52" s="88"/>
      <c r="I52" s="88"/>
      <c r="J52" s="59" t="s">
        <v>40</v>
      </c>
      <c r="K52" s="31">
        <f>K51/2</f>
        <v>0</v>
      </c>
    </row>
    <row r="53" spans="1:12" ht="8.1" customHeight="1" thickBot="1">
      <c r="L53" s="29">
        <v>1093000</v>
      </c>
    </row>
    <row r="54" spans="1:12" ht="30" customHeight="1" thickBot="1">
      <c r="A54" s="117" t="s">
        <v>57</v>
      </c>
      <c r="B54" s="118"/>
      <c r="C54" s="118"/>
      <c r="D54" s="118"/>
      <c r="E54" s="118"/>
      <c r="F54" s="118"/>
      <c r="G54" s="119" t="s">
        <v>63</v>
      </c>
      <c r="H54" s="120"/>
      <c r="I54" s="120"/>
      <c r="J54" s="121"/>
      <c r="K54" s="44">
        <f>IF(L53&lt;K52,L53,ROUNDDOWN(K52,-3))</f>
        <v>0</v>
      </c>
    </row>
    <row r="55" spans="1:12" ht="10.5" customHeight="1">
      <c r="A55" s="30"/>
    </row>
    <row r="56" spans="1:12" ht="20.100000000000001" customHeight="1">
      <c r="A56" s="43" t="s">
        <v>44</v>
      </c>
    </row>
    <row r="57" spans="1:12" ht="15.75" customHeight="1">
      <c r="A57" s="92" t="s">
        <v>1</v>
      </c>
      <c r="B57" s="95" t="s">
        <v>0</v>
      </c>
      <c r="C57" s="96"/>
      <c r="D57" s="97"/>
      <c r="E57" s="104" t="s">
        <v>26</v>
      </c>
      <c r="F57" s="20" t="s">
        <v>51</v>
      </c>
      <c r="G57" s="107" t="s">
        <v>52</v>
      </c>
      <c r="H57" s="108"/>
      <c r="I57" s="25" t="s">
        <v>53</v>
      </c>
      <c r="J57" s="6" t="s">
        <v>54</v>
      </c>
      <c r="K57" s="23" t="s">
        <v>55</v>
      </c>
    </row>
    <row r="58" spans="1:12" ht="29.25" customHeight="1">
      <c r="A58" s="93"/>
      <c r="B58" s="98"/>
      <c r="C58" s="99"/>
      <c r="D58" s="100"/>
      <c r="E58" s="105"/>
      <c r="F58" s="21" t="s">
        <v>29</v>
      </c>
      <c r="G58" s="109" t="s">
        <v>30</v>
      </c>
      <c r="H58" s="110"/>
      <c r="I58" s="24" t="s">
        <v>31</v>
      </c>
      <c r="J58" s="111" t="s">
        <v>19</v>
      </c>
      <c r="K58" s="113" t="s">
        <v>15</v>
      </c>
    </row>
    <row r="59" spans="1:12" ht="18" customHeight="1">
      <c r="A59" s="94"/>
      <c r="B59" s="101"/>
      <c r="C59" s="102"/>
      <c r="D59" s="103"/>
      <c r="E59" s="106"/>
      <c r="F59" s="22" t="s">
        <v>33</v>
      </c>
      <c r="G59" s="115" t="s">
        <v>33</v>
      </c>
      <c r="H59" s="116"/>
      <c r="I59" s="22" t="s">
        <v>33</v>
      </c>
      <c r="J59" s="112"/>
      <c r="K59" s="114"/>
    </row>
    <row r="60" spans="1:12" ht="18.95" customHeight="1">
      <c r="A60" s="7" t="s">
        <v>25</v>
      </c>
      <c r="B60" s="89" t="str">
        <f>IF(B20="","",B20)</f>
        <v/>
      </c>
      <c r="C60" s="90"/>
      <c r="D60" s="91"/>
      <c r="E60" s="148"/>
      <c r="F60" s="149"/>
      <c r="G60" s="150"/>
      <c r="H60" s="151"/>
      <c r="I60" s="152"/>
      <c r="J60" s="153"/>
      <c r="K60" s="8">
        <f t="shared" ref="K60:K69" si="2">SUM(F60:I60)*J60</f>
        <v>0</v>
      </c>
    </row>
    <row r="61" spans="1:12" ht="18.95" customHeight="1">
      <c r="A61" s="7" t="s">
        <v>2</v>
      </c>
      <c r="B61" s="89" t="str">
        <f t="shared" ref="B61:B69" si="3">IF(B21="","",B21)</f>
        <v/>
      </c>
      <c r="C61" s="90"/>
      <c r="D61" s="91"/>
      <c r="E61" s="154"/>
      <c r="F61" s="149"/>
      <c r="G61" s="150"/>
      <c r="H61" s="151"/>
      <c r="I61" s="152"/>
      <c r="J61" s="153"/>
      <c r="K61" s="8">
        <f t="shared" si="2"/>
        <v>0</v>
      </c>
    </row>
    <row r="62" spans="1:12" ht="18.95" customHeight="1">
      <c r="A62" s="7" t="s">
        <v>3</v>
      </c>
      <c r="B62" s="89" t="str">
        <f t="shared" si="3"/>
        <v/>
      </c>
      <c r="C62" s="90"/>
      <c r="D62" s="91"/>
      <c r="E62" s="154"/>
      <c r="F62" s="149"/>
      <c r="G62" s="150"/>
      <c r="H62" s="151"/>
      <c r="I62" s="152"/>
      <c r="J62" s="153"/>
      <c r="K62" s="8">
        <f t="shared" si="2"/>
        <v>0</v>
      </c>
    </row>
    <row r="63" spans="1:12" ht="18.95" customHeight="1">
      <c r="A63" s="7" t="s">
        <v>4</v>
      </c>
      <c r="B63" s="89" t="str">
        <f t="shared" si="3"/>
        <v/>
      </c>
      <c r="C63" s="90"/>
      <c r="D63" s="91"/>
      <c r="E63" s="154"/>
      <c r="F63" s="149"/>
      <c r="G63" s="150"/>
      <c r="H63" s="151"/>
      <c r="I63" s="152"/>
      <c r="J63" s="153"/>
      <c r="K63" s="8">
        <f t="shared" si="2"/>
        <v>0</v>
      </c>
    </row>
    <row r="64" spans="1:12" ht="18.95" customHeight="1">
      <c r="A64" s="7" t="s">
        <v>5</v>
      </c>
      <c r="B64" s="89" t="str">
        <f t="shared" si="3"/>
        <v/>
      </c>
      <c r="C64" s="90"/>
      <c r="D64" s="91"/>
      <c r="E64" s="154"/>
      <c r="F64" s="149"/>
      <c r="G64" s="150"/>
      <c r="H64" s="151"/>
      <c r="I64" s="152"/>
      <c r="J64" s="153"/>
      <c r="K64" s="8">
        <f t="shared" si="2"/>
        <v>0</v>
      </c>
    </row>
    <row r="65" spans="1:12" ht="18.95" customHeight="1">
      <c r="A65" s="7" t="s">
        <v>6</v>
      </c>
      <c r="B65" s="89" t="str">
        <f t="shared" si="3"/>
        <v/>
      </c>
      <c r="C65" s="90"/>
      <c r="D65" s="91"/>
      <c r="E65" s="154"/>
      <c r="F65" s="149"/>
      <c r="G65" s="150"/>
      <c r="H65" s="151"/>
      <c r="I65" s="152"/>
      <c r="J65" s="153"/>
      <c r="K65" s="8">
        <f t="shared" si="2"/>
        <v>0</v>
      </c>
    </row>
    <row r="66" spans="1:12" ht="18.95" customHeight="1">
      <c r="A66" s="7" t="s">
        <v>7</v>
      </c>
      <c r="B66" s="89" t="str">
        <f t="shared" si="3"/>
        <v/>
      </c>
      <c r="C66" s="90"/>
      <c r="D66" s="91"/>
      <c r="E66" s="154"/>
      <c r="F66" s="149"/>
      <c r="G66" s="150"/>
      <c r="H66" s="151"/>
      <c r="I66" s="152"/>
      <c r="J66" s="153"/>
      <c r="K66" s="8">
        <f t="shared" si="2"/>
        <v>0</v>
      </c>
    </row>
    <row r="67" spans="1:12" ht="18.95" customHeight="1">
      <c r="A67" s="7" t="s">
        <v>8</v>
      </c>
      <c r="B67" s="89" t="str">
        <f t="shared" si="3"/>
        <v/>
      </c>
      <c r="C67" s="90"/>
      <c r="D67" s="91"/>
      <c r="E67" s="154"/>
      <c r="F67" s="149"/>
      <c r="G67" s="150"/>
      <c r="H67" s="151"/>
      <c r="I67" s="152"/>
      <c r="J67" s="153"/>
      <c r="K67" s="8">
        <f t="shared" si="2"/>
        <v>0</v>
      </c>
    </row>
    <row r="68" spans="1:12" ht="18.95" customHeight="1">
      <c r="A68" s="7" t="s">
        <v>9</v>
      </c>
      <c r="B68" s="89" t="str">
        <f t="shared" si="3"/>
        <v/>
      </c>
      <c r="C68" s="90"/>
      <c r="D68" s="91"/>
      <c r="E68" s="154"/>
      <c r="F68" s="149"/>
      <c r="G68" s="150"/>
      <c r="H68" s="151"/>
      <c r="I68" s="152"/>
      <c r="J68" s="153"/>
      <c r="K68" s="8">
        <f t="shared" si="2"/>
        <v>0</v>
      </c>
    </row>
    <row r="69" spans="1:12" ht="18.95" customHeight="1">
      <c r="A69" s="7" t="s">
        <v>10</v>
      </c>
      <c r="B69" s="89" t="str">
        <f t="shared" si="3"/>
        <v/>
      </c>
      <c r="C69" s="90"/>
      <c r="D69" s="91"/>
      <c r="E69" s="154"/>
      <c r="F69" s="149"/>
      <c r="G69" s="150"/>
      <c r="H69" s="151"/>
      <c r="I69" s="152"/>
      <c r="J69" s="153"/>
      <c r="K69" s="8">
        <f t="shared" si="2"/>
        <v>0</v>
      </c>
    </row>
    <row r="70" spans="1:12" ht="18.95" customHeight="1" thickBot="1">
      <c r="A70" s="87" t="s">
        <v>17</v>
      </c>
      <c r="B70" s="88"/>
      <c r="C70" s="88"/>
      <c r="D70" s="88"/>
      <c r="E70" s="88"/>
      <c r="F70" s="88"/>
      <c r="G70" s="88"/>
      <c r="H70" s="88"/>
      <c r="I70" s="88"/>
      <c r="J70" s="32"/>
      <c r="K70" s="17">
        <f>SUM(K60:K69)</f>
        <v>0</v>
      </c>
    </row>
    <row r="71" spans="1:12" ht="18.95" customHeight="1" thickBot="1">
      <c r="A71" s="87" t="s">
        <v>18</v>
      </c>
      <c r="B71" s="88"/>
      <c r="C71" s="88"/>
      <c r="D71" s="88"/>
      <c r="E71" s="88"/>
      <c r="F71" s="88"/>
      <c r="G71" s="88"/>
      <c r="H71" s="88"/>
      <c r="I71" s="88"/>
      <c r="J71" s="59" t="s">
        <v>41</v>
      </c>
      <c r="K71" s="31">
        <f>K70/2</f>
        <v>0</v>
      </c>
    </row>
    <row r="72" spans="1:12" ht="8.1" customHeight="1" thickBot="1">
      <c r="L72" s="29">
        <v>1093000</v>
      </c>
    </row>
    <row r="73" spans="1:12" ht="30" customHeight="1" thickBot="1">
      <c r="A73" s="117" t="s">
        <v>58</v>
      </c>
      <c r="B73" s="118"/>
      <c r="C73" s="118"/>
      <c r="D73" s="118"/>
      <c r="E73" s="118"/>
      <c r="F73" s="118"/>
      <c r="G73" s="119" t="s">
        <v>64</v>
      </c>
      <c r="H73" s="120"/>
      <c r="I73" s="120"/>
      <c r="J73" s="121"/>
      <c r="K73" s="44">
        <f>IF(L72&lt;K71,L72,ROUNDDOWN(K71,-3))</f>
        <v>0</v>
      </c>
    </row>
    <row r="74" spans="1:12" ht="120.75" customHeight="1">
      <c r="A74" s="81" t="s">
        <v>66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19"/>
    </row>
    <row r="1155" spans="2:2">
      <c r="B1155" s="1" t="s">
        <v>24</v>
      </c>
    </row>
  </sheetData>
  <sheetProtection sheet="1" objects="1" scenarios="1"/>
  <mergeCells count="137">
    <mergeCell ref="B69:D69"/>
    <mergeCell ref="G69:H69"/>
    <mergeCell ref="A70:I70"/>
    <mergeCell ref="A71:I71"/>
    <mergeCell ref="A54:F54"/>
    <mergeCell ref="G54:J54"/>
    <mergeCell ref="A73:F73"/>
    <mergeCell ref="G73:J73"/>
    <mergeCell ref="B66:D66"/>
    <mergeCell ref="G66:H66"/>
    <mergeCell ref="B67:D67"/>
    <mergeCell ref="G67:H67"/>
    <mergeCell ref="B68:D68"/>
    <mergeCell ref="G68:H68"/>
    <mergeCell ref="B63:D63"/>
    <mergeCell ref="G63:H63"/>
    <mergeCell ref="B64:D64"/>
    <mergeCell ref="G64:H64"/>
    <mergeCell ref="B65:D65"/>
    <mergeCell ref="G65:H65"/>
    <mergeCell ref="B60:D60"/>
    <mergeCell ref="G60:H60"/>
    <mergeCell ref="B61:D61"/>
    <mergeCell ref="G61:H61"/>
    <mergeCell ref="B62:D62"/>
    <mergeCell ref="G62:H62"/>
    <mergeCell ref="K58:K59"/>
    <mergeCell ref="G59:H59"/>
    <mergeCell ref="J29:K29"/>
    <mergeCell ref="B45:D45"/>
    <mergeCell ref="G45:H45"/>
    <mergeCell ref="B25:D25"/>
    <mergeCell ref="G25:H25"/>
    <mergeCell ref="J25:K25"/>
    <mergeCell ref="A30:K31"/>
    <mergeCell ref="A33:K33"/>
    <mergeCell ref="A38:A40"/>
    <mergeCell ref="B38:D40"/>
    <mergeCell ref="E38:E40"/>
    <mergeCell ref="G38:H38"/>
    <mergeCell ref="G39:H39"/>
    <mergeCell ref="J39:J40"/>
    <mergeCell ref="K39:K40"/>
    <mergeCell ref="G40:H40"/>
    <mergeCell ref="A57:A59"/>
    <mergeCell ref="B57:D59"/>
    <mergeCell ref="E57:E59"/>
    <mergeCell ref="G57:H57"/>
    <mergeCell ref="G58:H58"/>
    <mergeCell ref="J58:J59"/>
    <mergeCell ref="J26:K26"/>
    <mergeCell ref="B27:D27"/>
    <mergeCell ref="G27:H27"/>
    <mergeCell ref="J27:K27"/>
    <mergeCell ref="B28:D28"/>
    <mergeCell ref="G28:H28"/>
    <mergeCell ref="J28:K28"/>
    <mergeCell ref="B47:D47"/>
    <mergeCell ref="G47:H47"/>
    <mergeCell ref="B48:D48"/>
    <mergeCell ref="G48:H48"/>
    <mergeCell ref="B43:D43"/>
    <mergeCell ref="G43:H43"/>
    <mergeCell ref="B44:D44"/>
    <mergeCell ref="G44:H44"/>
    <mergeCell ref="B29:D29"/>
    <mergeCell ref="G29:H29"/>
    <mergeCell ref="B24:D24"/>
    <mergeCell ref="G24:H24"/>
    <mergeCell ref="J24:K24"/>
    <mergeCell ref="B22:D22"/>
    <mergeCell ref="G22:H22"/>
    <mergeCell ref="J22:K22"/>
    <mergeCell ref="B23:D23"/>
    <mergeCell ref="G23:H23"/>
    <mergeCell ref="J23:K23"/>
    <mergeCell ref="B20:D20"/>
    <mergeCell ref="G20:H20"/>
    <mergeCell ref="J20:K20"/>
    <mergeCell ref="B21:D21"/>
    <mergeCell ref="G21:H21"/>
    <mergeCell ref="J21:K21"/>
    <mergeCell ref="A74:K74"/>
    <mergeCell ref="B19:D19"/>
    <mergeCell ref="G19:H19"/>
    <mergeCell ref="J19:K19"/>
    <mergeCell ref="B49:D49"/>
    <mergeCell ref="G49:H49"/>
    <mergeCell ref="B50:D50"/>
    <mergeCell ref="G50:H50"/>
    <mergeCell ref="A51:I51"/>
    <mergeCell ref="A52:I52"/>
    <mergeCell ref="B46:D46"/>
    <mergeCell ref="G46:H46"/>
    <mergeCell ref="B26:D26"/>
    <mergeCell ref="G26:H26"/>
    <mergeCell ref="B41:D41"/>
    <mergeCell ref="G41:H41"/>
    <mergeCell ref="B42:D42"/>
    <mergeCell ref="G42:H42"/>
    <mergeCell ref="B15:D15"/>
    <mergeCell ref="G15:H15"/>
    <mergeCell ref="J15:K15"/>
    <mergeCell ref="B16:D16"/>
    <mergeCell ref="G16:H16"/>
    <mergeCell ref="J16:K16"/>
    <mergeCell ref="B13:D13"/>
    <mergeCell ref="G13:H13"/>
    <mergeCell ref="J13:K13"/>
    <mergeCell ref="B14:D14"/>
    <mergeCell ref="G14:H14"/>
    <mergeCell ref="J14:K14"/>
    <mergeCell ref="B11:D11"/>
    <mergeCell ref="G11:H11"/>
    <mergeCell ref="J11:K11"/>
    <mergeCell ref="B12:D12"/>
    <mergeCell ref="G12:H12"/>
    <mergeCell ref="J12:K12"/>
    <mergeCell ref="B9:D9"/>
    <mergeCell ref="G9:H9"/>
    <mergeCell ref="J9:K9"/>
    <mergeCell ref="B10:D10"/>
    <mergeCell ref="G10:H10"/>
    <mergeCell ref="J10:K10"/>
    <mergeCell ref="B7:D7"/>
    <mergeCell ref="G7:H7"/>
    <mergeCell ref="J7:K7"/>
    <mergeCell ref="B8:D8"/>
    <mergeCell ref="G8:H8"/>
    <mergeCell ref="J8:K8"/>
    <mergeCell ref="A1:C1"/>
    <mergeCell ref="H1:K1"/>
    <mergeCell ref="A3:K3"/>
    <mergeCell ref="B6:D6"/>
    <mergeCell ref="G6:H6"/>
    <mergeCell ref="J6:K6"/>
    <mergeCell ref="A2:K2"/>
  </mergeCells>
  <phoneticPr fontId="3"/>
  <dataValidations count="1">
    <dataValidation type="list" allowBlank="1" showInputMessage="1" showErrorMessage="1" sqref="E60:E69 E41:E50">
      <formula1>"○,"</formula1>
    </dataValidation>
  </dataValidations>
  <pageMargins left="0.70866141732283472" right="0.39370078740157483" top="0.39370078740157483" bottom="0.39370078740157483" header="0.51181102362204722" footer="0.19685039370078741"/>
  <pageSetup paperSize="9" scale="85" orientation="portrait" r:id="rId1"/>
  <headerFooter alignWithMargins="0">
    <oddFooter>&amp;R&amp;"ＭＳ 明朝,標準"&amp;8平成30年度 医療機関における外国人患者受入れ環境整備事業</oddFooter>
  </headerFooter>
  <rowBreaks count="2" manualBreakCount="2">
    <brk id="32" max="10" man="1"/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55"/>
  <sheetViews>
    <sheetView view="pageBreakPreview" zoomScaleNormal="100" zoomScaleSheetLayoutView="100" workbookViewId="0">
      <selection activeCell="H1" sqref="H1:K1"/>
    </sheetView>
  </sheetViews>
  <sheetFormatPr defaultRowHeight="13.5"/>
  <cols>
    <col min="1" max="1" width="4.375" style="1" customWidth="1"/>
    <col min="2" max="2" width="4.625" style="1" customWidth="1"/>
    <col min="3" max="3" width="4.25" style="1" customWidth="1"/>
    <col min="4" max="4" width="8.75" style="1" customWidth="1"/>
    <col min="5" max="6" width="15.625" style="1" customWidth="1"/>
    <col min="7" max="7" width="10.625" style="1" customWidth="1"/>
    <col min="8" max="8" width="5.625" style="1" customWidth="1"/>
    <col min="9" max="9" width="15.625" style="1" customWidth="1"/>
    <col min="10" max="10" width="8.625" style="1" customWidth="1"/>
    <col min="11" max="11" width="16.125" style="1" customWidth="1"/>
    <col min="12" max="12" width="17.75" style="1" customWidth="1"/>
    <col min="13" max="13" width="9" style="1"/>
    <col min="14" max="14" width="11.875" style="1" customWidth="1"/>
    <col min="15" max="16384" width="9" style="1"/>
  </cols>
  <sheetData>
    <row r="1" spans="1:12" s="4" customFormat="1" ht="30" customHeight="1" thickTop="1" thickBot="1">
      <c r="A1" s="71" t="s">
        <v>42</v>
      </c>
      <c r="B1" s="72"/>
      <c r="C1" s="73"/>
      <c r="D1" s="34"/>
      <c r="E1" s="34"/>
      <c r="F1" s="34"/>
      <c r="G1" s="10" t="s">
        <v>11</v>
      </c>
      <c r="H1" s="122" t="s">
        <v>67</v>
      </c>
      <c r="I1" s="122"/>
      <c r="J1" s="122"/>
      <c r="K1" s="122"/>
    </row>
    <row r="2" spans="1:12" s="35" customFormat="1" ht="30" customHeight="1" thickTop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2" ht="25.5" customHeight="1">
      <c r="A3" s="74" t="s">
        <v>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18"/>
    </row>
    <row r="4" spans="1:12" ht="9.9499999999999993" customHeight="1">
      <c r="D4" s="3"/>
      <c r="E4" s="3"/>
      <c r="F4" s="3"/>
      <c r="G4" s="3"/>
      <c r="H4" s="3"/>
      <c r="I4" s="2"/>
      <c r="J4" s="2"/>
      <c r="K4" s="2"/>
    </row>
    <row r="5" spans="1:12" ht="20.100000000000001" customHeight="1">
      <c r="A5" s="43" t="s">
        <v>43</v>
      </c>
    </row>
    <row r="6" spans="1:12" ht="18.95" customHeight="1">
      <c r="A6" s="15" t="s">
        <v>1</v>
      </c>
      <c r="B6" s="75" t="s">
        <v>0</v>
      </c>
      <c r="C6" s="76"/>
      <c r="D6" s="77"/>
      <c r="E6" s="16" t="s">
        <v>12</v>
      </c>
      <c r="F6" s="36" t="s">
        <v>13</v>
      </c>
      <c r="G6" s="75" t="s">
        <v>14</v>
      </c>
      <c r="H6" s="77"/>
      <c r="I6" s="28" t="s">
        <v>32</v>
      </c>
      <c r="J6" s="78" t="s">
        <v>20</v>
      </c>
      <c r="K6" s="79"/>
    </row>
    <row r="7" spans="1:12" ht="20.100000000000001" customHeight="1">
      <c r="A7" s="7" t="s">
        <v>25</v>
      </c>
      <c r="B7" s="123" t="s">
        <v>45</v>
      </c>
      <c r="C7" s="124"/>
      <c r="D7" s="125"/>
      <c r="E7" s="42" t="s">
        <v>16</v>
      </c>
      <c r="F7" s="42" t="s">
        <v>34</v>
      </c>
      <c r="G7" s="126" t="s">
        <v>47</v>
      </c>
      <c r="H7" s="127"/>
      <c r="I7" s="136">
        <v>43191</v>
      </c>
      <c r="J7" s="128" t="s">
        <v>21</v>
      </c>
      <c r="K7" s="129"/>
    </row>
    <row r="8" spans="1:12" ht="20.100000000000001" customHeight="1">
      <c r="A8" s="7" t="s">
        <v>2</v>
      </c>
      <c r="B8" s="123" t="s">
        <v>46</v>
      </c>
      <c r="C8" s="124"/>
      <c r="D8" s="125"/>
      <c r="E8" s="42" t="s">
        <v>16</v>
      </c>
      <c r="F8" s="42"/>
      <c r="G8" s="126" t="s">
        <v>28</v>
      </c>
      <c r="H8" s="127"/>
      <c r="I8" s="136">
        <v>43405</v>
      </c>
      <c r="J8" s="128" t="s">
        <v>22</v>
      </c>
      <c r="K8" s="129"/>
    </row>
    <row r="9" spans="1:12" ht="20.100000000000001" customHeight="1">
      <c r="A9" s="7" t="s">
        <v>3</v>
      </c>
      <c r="B9" s="64"/>
      <c r="C9" s="65"/>
      <c r="D9" s="66"/>
      <c r="E9" s="9"/>
      <c r="F9" s="9"/>
      <c r="G9" s="67"/>
      <c r="H9" s="68"/>
      <c r="I9" s="135"/>
      <c r="J9" s="69"/>
      <c r="K9" s="70"/>
    </row>
    <row r="10" spans="1:12" ht="20.100000000000001" customHeight="1">
      <c r="A10" s="7" t="s">
        <v>4</v>
      </c>
      <c r="B10" s="64"/>
      <c r="C10" s="65"/>
      <c r="D10" s="66"/>
      <c r="E10" s="9"/>
      <c r="F10" s="9"/>
      <c r="G10" s="67"/>
      <c r="H10" s="68"/>
      <c r="I10" s="135"/>
      <c r="J10" s="69"/>
      <c r="K10" s="70"/>
    </row>
    <row r="11" spans="1:12" ht="20.100000000000001" customHeight="1">
      <c r="A11" s="7" t="s">
        <v>5</v>
      </c>
      <c r="B11" s="64"/>
      <c r="C11" s="65"/>
      <c r="D11" s="66"/>
      <c r="E11" s="9"/>
      <c r="F11" s="9"/>
      <c r="G11" s="67"/>
      <c r="H11" s="68"/>
      <c r="I11" s="135"/>
      <c r="J11" s="69"/>
      <c r="K11" s="70"/>
    </row>
    <row r="12" spans="1:12" ht="20.100000000000001" customHeight="1">
      <c r="A12" s="7" t="s">
        <v>6</v>
      </c>
      <c r="B12" s="64"/>
      <c r="C12" s="65"/>
      <c r="D12" s="66"/>
      <c r="E12" s="9"/>
      <c r="F12" s="9"/>
      <c r="G12" s="67"/>
      <c r="H12" s="68"/>
      <c r="I12" s="135"/>
      <c r="J12" s="69"/>
      <c r="K12" s="70"/>
    </row>
    <row r="13" spans="1:12" ht="20.100000000000001" customHeight="1">
      <c r="A13" s="7" t="s">
        <v>7</v>
      </c>
      <c r="B13" s="64"/>
      <c r="C13" s="65"/>
      <c r="D13" s="66"/>
      <c r="E13" s="9"/>
      <c r="F13" s="9"/>
      <c r="G13" s="67"/>
      <c r="H13" s="68"/>
      <c r="I13" s="135"/>
      <c r="J13" s="69"/>
      <c r="K13" s="70"/>
    </row>
    <row r="14" spans="1:12" ht="20.100000000000001" customHeight="1">
      <c r="A14" s="7" t="s">
        <v>8</v>
      </c>
      <c r="B14" s="64"/>
      <c r="C14" s="65"/>
      <c r="D14" s="66"/>
      <c r="E14" s="9"/>
      <c r="F14" s="9"/>
      <c r="G14" s="67"/>
      <c r="H14" s="68"/>
      <c r="I14" s="135"/>
      <c r="J14" s="69"/>
      <c r="K14" s="70"/>
    </row>
    <row r="15" spans="1:12" ht="20.100000000000001" customHeight="1">
      <c r="A15" s="7" t="s">
        <v>9</v>
      </c>
      <c r="B15" s="64"/>
      <c r="C15" s="65"/>
      <c r="D15" s="66"/>
      <c r="E15" s="9"/>
      <c r="F15" s="9"/>
      <c r="G15" s="67"/>
      <c r="H15" s="68"/>
      <c r="I15" s="135"/>
      <c r="J15" s="69"/>
      <c r="K15" s="70"/>
    </row>
    <row r="16" spans="1:12" ht="20.100000000000001" customHeight="1">
      <c r="A16" s="7" t="s">
        <v>10</v>
      </c>
      <c r="B16" s="64"/>
      <c r="C16" s="65"/>
      <c r="D16" s="66"/>
      <c r="E16" s="9"/>
      <c r="F16" s="9"/>
      <c r="G16" s="67"/>
      <c r="H16" s="68"/>
      <c r="I16" s="135"/>
      <c r="J16" s="69"/>
      <c r="K16" s="70"/>
    </row>
    <row r="17" spans="1:12" ht="8.1" customHeight="1">
      <c r="A17" s="5"/>
      <c r="B17" s="11"/>
      <c r="C17" s="11"/>
      <c r="D17" s="11"/>
      <c r="E17" s="12"/>
      <c r="F17" s="13"/>
      <c r="G17" s="12"/>
      <c r="H17" s="12"/>
      <c r="I17" s="12"/>
      <c r="J17" s="12"/>
      <c r="K17" s="14"/>
    </row>
    <row r="18" spans="1:12" ht="20.100000000000001" customHeight="1">
      <c r="A18" s="43" t="s">
        <v>44</v>
      </c>
    </row>
    <row r="19" spans="1:12" ht="18.95" customHeight="1">
      <c r="A19" s="15" t="s">
        <v>1</v>
      </c>
      <c r="B19" s="75" t="s">
        <v>0</v>
      </c>
      <c r="C19" s="76"/>
      <c r="D19" s="77"/>
      <c r="E19" s="16" t="s">
        <v>12</v>
      </c>
      <c r="F19" s="36" t="s">
        <v>13</v>
      </c>
      <c r="G19" s="75" t="s">
        <v>14</v>
      </c>
      <c r="H19" s="77"/>
      <c r="I19" s="28" t="s">
        <v>32</v>
      </c>
      <c r="J19" s="78" t="s">
        <v>20</v>
      </c>
      <c r="K19" s="79"/>
    </row>
    <row r="20" spans="1:12" ht="20.100000000000001" customHeight="1">
      <c r="A20" s="7" t="s">
        <v>25</v>
      </c>
      <c r="B20" s="123" t="s">
        <v>48</v>
      </c>
      <c r="C20" s="124"/>
      <c r="D20" s="125"/>
      <c r="E20" s="42" t="s">
        <v>16</v>
      </c>
      <c r="F20" s="42" t="s">
        <v>59</v>
      </c>
      <c r="G20" s="126" t="s">
        <v>47</v>
      </c>
      <c r="H20" s="127"/>
      <c r="I20" s="136">
        <v>43009</v>
      </c>
      <c r="J20" s="128" t="s">
        <v>35</v>
      </c>
      <c r="K20" s="129"/>
    </row>
    <row r="21" spans="1:12" ht="20.100000000000001" customHeight="1">
      <c r="A21" s="7" t="s">
        <v>2</v>
      </c>
      <c r="B21" s="123" t="s">
        <v>49</v>
      </c>
      <c r="C21" s="124"/>
      <c r="D21" s="125"/>
      <c r="E21" s="42" t="s">
        <v>16</v>
      </c>
      <c r="F21" s="42"/>
      <c r="G21" s="126" t="s">
        <v>28</v>
      </c>
      <c r="H21" s="127"/>
      <c r="I21" s="136">
        <v>42461</v>
      </c>
      <c r="J21" s="128" t="s">
        <v>23</v>
      </c>
      <c r="K21" s="129"/>
    </row>
    <row r="22" spans="1:12" ht="20.100000000000001" customHeight="1">
      <c r="A22" s="7" t="s">
        <v>3</v>
      </c>
      <c r="B22" s="123" t="s">
        <v>60</v>
      </c>
      <c r="C22" s="124"/>
      <c r="D22" s="125"/>
      <c r="E22" s="42" t="s">
        <v>61</v>
      </c>
      <c r="F22" s="42"/>
      <c r="G22" s="126" t="s">
        <v>28</v>
      </c>
      <c r="H22" s="127"/>
      <c r="I22" s="136">
        <v>42826</v>
      </c>
      <c r="J22" s="128" t="s">
        <v>62</v>
      </c>
      <c r="K22" s="129"/>
    </row>
    <row r="23" spans="1:12" ht="20.100000000000001" customHeight="1">
      <c r="A23" s="7" t="s">
        <v>4</v>
      </c>
      <c r="B23" s="64"/>
      <c r="C23" s="65"/>
      <c r="D23" s="66"/>
      <c r="E23" s="9"/>
      <c r="F23" s="9"/>
      <c r="G23" s="67"/>
      <c r="H23" s="68"/>
      <c r="I23" s="135"/>
      <c r="J23" s="69"/>
      <c r="K23" s="70"/>
    </row>
    <row r="24" spans="1:12" ht="20.100000000000001" customHeight="1">
      <c r="A24" s="7" t="s">
        <v>5</v>
      </c>
      <c r="B24" s="64"/>
      <c r="C24" s="65"/>
      <c r="D24" s="66"/>
      <c r="E24" s="9"/>
      <c r="F24" s="9"/>
      <c r="G24" s="67"/>
      <c r="H24" s="68"/>
      <c r="I24" s="135"/>
      <c r="J24" s="69"/>
      <c r="K24" s="70"/>
    </row>
    <row r="25" spans="1:12" ht="20.100000000000001" customHeight="1">
      <c r="A25" s="7" t="s">
        <v>6</v>
      </c>
      <c r="B25" s="64"/>
      <c r="C25" s="65"/>
      <c r="D25" s="66"/>
      <c r="E25" s="9"/>
      <c r="F25" s="9"/>
      <c r="G25" s="67"/>
      <c r="H25" s="68"/>
      <c r="I25" s="135"/>
      <c r="J25" s="69"/>
      <c r="K25" s="70"/>
    </row>
    <row r="26" spans="1:12" ht="20.100000000000001" customHeight="1">
      <c r="A26" s="7" t="s">
        <v>7</v>
      </c>
      <c r="B26" s="64"/>
      <c r="C26" s="65"/>
      <c r="D26" s="66"/>
      <c r="E26" s="9"/>
      <c r="F26" s="9"/>
      <c r="G26" s="67"/>
      <c r="H26" s="68"/>
      <c r="I26" s="135"/>
      <c r="J26" s="69"/>
      <c r="K26" s="70"/>
    </row>
    <row r="27" spans="1:12" ht="20.100000000000001" customHeight="1">
      <c r="A27" s="7" t="s">
        <v>8</v>
      </c>
      <c r="B27" s="64"/>
      <c r="C27" s="65"/>
      <c r="D27" s="66"/>
      <c r="E27" s="9"/>
      <c r="F27" s="9"/>
      <c r="G27" s="67"/>
      <c r="H27" s="68"/>
      <c r="I27" s="135"/>
      <c r="J27" s="69"/>
      <c r="K27" s="70"/>
    </row>
    <row r="28" spans="1:12" ht="20.100000000000001" customHeight="1">
      <c r="A28" s="7" t="s">
        <v>9</v>
      </c>
      <c r="B28" s="64"/>
      <c r="C28" s="65"/>
      <c r="D28" s="66"/>
      <c r="E28" s="9"/>
      <c r="F28" s="9"/>
      <c r="G28" s="67"/>
      <c r="H28" s="68"/>
      <c r="I28" s="135"/>
      <c r="J28" s="69"/>
      <c r="K28" s="70"/>
    </row>
    <row r="29" spans="1:12" ht="20.100000000000001" customHeight="1">
      <c r="A29" s="7" t="s">
        <v>10</v>
      </c>
      <c r="B29" s="64"/>
      <c r="C29" s="65"/>
      <c r="D29" s="66"/>
      <c r="E29" s="9"/>
      <c r="F29" s="9"/>
      <c r="G29" s="67"/>
      <c r="H29" s="68"/>
      <c r="I29" s="135"/>
      <c r="J29" s="69"/>
      <c r="K29" s="70"/>
    </row>
    <row r="30" spans="1:12" ht="99.95" customHeight="1">
      <c r="A30" s="81" t="s">
        <v>56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19"/>
    </row>
    <row r="31" spans="1:12" ht="20.100000000000001" customHeight="1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19"/>
    </row>
    <row r="32" spans="1:12" ht="20.100000000000001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spans="1:12" s="40" customFormat="1" ht="25.5" customHeight="1">
      <c r="A33" s="74" t="s">
        <v>65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39"/>
    </row>
    <row r="34" spans="1:12" s="40" customFormat="1" ht="25.5" customHeight="1" thickBo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39"/>
    </row>
    <row r="35" spans="1:12" ht="30" customHeight="1" thickBot="1">
      <c r="A35" s="63" t="s">
        <v>68</v>
      </c>
      <c r="B35" s="61"/>
      <c r="C35" s="61"/>
      <c r="D35" s="61"/>
      <c r="E35" s="61"/>
      <c r="F35" s="61"/>
      <c r="G35" s="61"/>
      <c r="H35" s="61"/>
      <c r="I35" s="61"/>
      <c r="J35" s="62"/>
      <c r="K35" s="33">
        <f>K54+K73</f>
        <v>1999000</v>
      </c>
    </row>
    <row r="36" spans="1:12" ht="9.9499999999999993" customHeight="1"/>
    <row r="37" spans="1:12" ht="20.100000000000001" customHeight="1">
      <c r="A37" s="43" t="s">
        <v>43</v>
      </c>
    </row>
    <row r="38" spans="1:12" ht="15.75" customHeight="1">
      <c r="A38" s="92" t="s">
        <v>1</v>
      </c>
      <c r="B38" s="95" t="s">
        <v>0</v>
      </c>
      <c r="C38" s="96"/>
      <c r="D38" s="97"/>
      <c r="E38" s="104" t="s">
        <v>26</v>
      </c>
      <c r="F38" s="20" t="s">
        <v>51</v>
      </c>
      <c r="G38" s="107" t="s">
        <v>52</v>
      </c>
      <c r="H38" s="108"/>
      <c r="I38" s="25" t="s">
        <v>53</v>
      </c>
      <c r="J38" s="6" t="s">
        <v>54</v>
      </c>
      <c r="K38" s="23" t="s">
        <v>55</v>
      </c>
    </row>
    <row r="39" spans="1:12" ht="29.25" customHeight="1">
      <c r="A39" s="93"/>
      <c r="B39" s="98"/>
      <c r="C39" s="99"/>
      <c r="D39" s="100"/>
      <c r="E39" s="105"/>
      <c r="F39" s="21" t="s">
        <v>29</v>
      </c>
      <c r="G39" s="109" t="s">
        <v>30</v>
      </c>
      <c r="H39" s="110"/>
      <c r="I39" s="24" t="s">
        <v>31</v>
      </c>
      <c r="J39" s="111" t="s">
        <v>19</v>
      </c>
      <c r="K39" s="113" t="s">
        <v>15</v>
      </c>
    </row>
    <row r="40" spans="1:12" ht="18" customHeight="1">
      <c r="A40" s="94"/>
      <c r="B40" s="101"/>
      <c r="C40" s="102"/>
      <c r="D40" s="103"/>
      <c r="E40" s="106"/>
      <c r="F40" s="22" t="s">
        <v>33</v>
      </c>
      <c r="G40" s="115" t="s">
        <v>33</v>
      </c>
      <c r="H40" s="116"/>
      <c r="I40" s="22" t="s">
        <v>33</v>
      </c>
      <c r="J40" s="112"/>
      <c r="K40" s="114"/>
    </row>
    <row r="41" spans="1:12" ht="18.95" customHeight="1">
      <c r="A41" s="7" t="s">
        <v>25</v>
      </c>
      <c r="B41" s="130" t="str">
        <f t="shared" ref="B41:B50" si="0">IF(B7="","",B7)</f>
        <v>医療　太郎</v>
      </c>
      <c r="C41" s="131"/>
      <c r="D41" s="132"/>
      <c r="E41" s="54" t="s">
        <v>27</v>
      </c>
      <c r="F41" s="55">
        <v>875000</v>
      </c>
      <c r="G41" s="133">
        <v>175000</v>
      </c>
      <c r="H41" s="134"/>
      <c r="I41" s="56">
        <v>150000</v>
      </c>
      <c r="J41" s="57">
        <v>1</v>
      </c>
      <c r="K41" s="41">
        <f t="shared" ref="K41:K50" si="1">SUM(F41:I41)*J41</f>
        <v>1200000</v>
      </c>
    </row>
    <row r="42" spans="1:12" ht="18.95" customHeight="1">
      <c r="A42" s="7" t="s">
        <v>2</v>
      </c>
      <c r="B42" s="123" t="str">
        <f t="shared" si="0"/>
        <v>医療　次郎</v>
      </c>
      <c r="C42" s="124"/>
      <c r="D42" s="125"/>
      <c r="E42" s="58" t="s">
        <v>27</v>
      </c>
      <c r="F42" s="55">
        <v>600000</v>
      </c>
      <c r="G42" s="133">
        <v>150000</v>
      </c>
      <c r="H42" s="134"/>
      <c r="I42" s="56">
        <v>125500</v>
      </c>
      <c r="J42" s="57">
        <v>0.7</v>
      </c>
      <c r="K42" s="41">
        <f t="shared" si="1"/>
        <v>612850</v>
      </c>
    </row>
    <row r="43" spans="1:12" ht="18.95" customHeight="1">
      <c r="A43" s="7" t="s">
        <v>3</v>
      </c>
      <c r="B43" s="64" t="str">
        <f t="shared" si="0"/>
        <v/>
      </c>
      <c r="C43" s="65"/>
      <c r="D43" s="66"/>
      <c r="E43" s="38"/>
      <c r="F43" s="45"/>
      <c r="G43" s="85"/>
      <c r="H43" s="86"/>
      <c r="I43" s="46"/>
      <c r="J43" s="47"/>
      <c r="K43" s="8">
        <f t="shared" si="1"/>
        <v>0</v>
      </c>
    </row>
    <row r="44" spans="1:12" ht="18.95" customHeight="1">
      <c r="A44" s="7" t="s">
        <v>4</v>
      </c>
      <c r="B44" s="64" t="str">
        <f t="shared" si="0"/>
        <v/>
      </c>
      <c r="C44" s="65"/>
      <c r="D44" s="66"/>
      <c r="E44" s="38"/>
      <c r="F44" s="45"/>
      <c r="G44" s="85"/>
      <c r="H44" s="86"/>
      <c r="I44" s="46"/>
      <c r="J44" s="47"/>
      <c r="K44" s="8">
        <f t="shared" si="1"/>
        <v>0</v>
      </c>
    </row>
    <row r="45" spans="1:12" ht="18.95" customHeight="1">
      <c r="A45" s="7" t="s">
        <v>5</v>
      </c>
      <c r="B45" s="64" t="str">
        <f t="shared" si="0"/>
        <v/>
      </c>
      <c r="C45" s="65"/>
      <c r="D45" s="66"/>
      <c r="E45" s="38"/>
      <c r="F45" s="45"/>
      <c r="G45" s="85"/>
      <c r="H45" s="86"/>
      <c r="I45" s="46"/>
      <c r="J45" s="47"/>
      <c r="K45" s="8">
        <f t="shared" si="1"/>
        <v>0</v>
      </c>
    </row>
    <row r="46" spans="1:12" ht="18.95" customHeight="1">
      <c r="A46" s="7" t="s">
        <v>6</v>
      </c>
      <c r="B46" s="64" t="str">
        <f t="shared" si="0"/>
        <v/>
      </c>
      <c r="C46" s="65"/>
      <c r="D46" s="66"/>
      <c r="E46" s="38"/>
      <c r="F46" s="45"/>
      <c r="G46" s="85"/>
      <c r="H46" s="86"/>
      <c r="I46" s="46"/>
      <c r="J46" s="47"/>
      <c r="K46" s="8">
        <f t="shared" si="1"/>
        <v>0</v>
      </c>
    </row>
    <row r="47" spans="1:12" ht="18.95" customHeight="1">
      <c r="A47" s="7" t="s">
        <v>7</v>
      </c>
      <c r="B47" s="64" t="str">
        <f t="shared" si="0"/>
        <v/>
      </c>
      <c r="C47" s="65"/>
      <c r="D47" s="66"/>
      <c r="E47" s="38"/>
      <c r="F47" s="45"/>
      <c r="G47" s="85"/>
      <c r="H47" s="86"/>
      <c r="I47" s="46"/>
      <c r="J47" s="47"/>
      <c r="K47" s="8">
        <f t="shared" si="1"/>
        <v>0</v>
      </c>
    </row>
    <row r="48" spans="1:12" ht="18.95" customHeight="1">
      <c r="A48" s="7" t="s">
        <v>8</v>
      </c>
      <c r="B48" s="64" t="str">
        <f t="shared" si="0"/>
        <v/>
      </c>
      <c r="C48" s="65"/>
      <c r="D48" s="66"/>
      <c r="E48" s="38"/>
      <c r="F48" s="45"/>
      <c r="G48" s="85"/>
      <c r="H48" s="86"/>
      <c r="I48" s="46"/>
      <c r="J48" s="47"/>
      <c r="K48" s="8">
        <f t="shared" si="1"/>
        <v>0</v>
      </c>
    </row>
    <row r="49" spans="1:12" ht="18.95" customHeight="1">
      <c r="A49" s="7" t="s">
        <v>9</v>
      </c>
      <c r="B49" s="64" t="str">
        <f t="shared" si="0"/>
        <v/>
      </c>
      <c r="C49" s="65"/>
      <c r="D49" s="66"/>
      <c r="E49" s="38"/>
      <c r="F49" s="45"/>
      <c r="G49" s="85"/>
      <c r="H49" s="86"/>
      <c r="I49" s="46"/>
      <c r="J49" s="47"/>
      <c r="K49" s="8">
        <f t="shared" si="1"/>
        <v>0</v>
      </c>
    </row>
    <row r="50" spans="1:12" ht="18.95" customHeight="1">
      <c r="A50" s="7" t="s">
        <v>10</v>
      </c>
      <c r="B50" s="64" t="str">
        <f t="shared" si="0"/>
        <v/>
      </c>
      <c r="C50" s="65"/>
      <c r="D50" s="66"/>
      <c r="E50" s="38"/>
      <c r="F50" s="45"/>
      <c r="G50" s="85"/>
      <c r="H50" s="86"/>
      <c r="I50" s="46"/>
      <c r="J50" s="47"/>
      <c r="K50" s="8">
        <f t="shared" si="1"/>
        <v>0</v>
      </c>
    </row>
    <row r="51" spans="1:12" ht="18.95" customHeight="1" thickBot="1">
      <c r="A51" s="87" t="s">
        <v>38</v>
      </c>
      <c r="B51" s="88"/>
      <c r="C51" s="88"/>
      <c r="D51" s="88"/>
      <c r="E51" s="88"/>
      <c r="F51" s="88"/>
      <c r="G51" s="88"/>
      <c r="H51" s="88"/>
      <c r="I51" s="88"/>
      <c r="J51" s="32"/>
      <c r="K51" s="48">
        <f>SUM(K41:K50)</f>
        <v>1812850</v>
      </c>
    </row>
    <row r="52" spans="1:12" ht="18.95" customHeight="1" thickBot="1">
      <c r="A52" s="87" t="s">
        <v>39</v>
      </c>
      <c r="B52" s="88"/>
      <c r="C52" s="88"/>
      <c r="D52" s="88"/>
      <c r="E52" s="88"/>
      <c r="F52" s="88"/>
      <c r="G52" s="88"/>
      <c r="H52" s="88"/>
      <c r="I52" s="88"/>
      <c r="J52" s="59" t="s">
        <v>40</v>
      </c>
      <c r="K52" s="49">
        <f>K51/2</f>
        <v>906425</v>
      </c>
    </row>
    <row r="53" spans="1:12" ht="8.1" customHeight="1" thickBot="1">
      <c r="L53" s="29">
        <v>1093000</v>
      </c>
    </row>
    <row r="54" spans="1:12" ht="30" customHeight="1" thickBot="1">
      <c r="A54" s="117" t="s">
        <v>57</v>
      </c>
      <c r="B54" s="118"/>
      <c r="C54" s="118"/>
      <c r="D54" s="118"/>
      <c r="E54" s="118"/>
      <c r="F54" s="118"/>
      <c r="G54" s="119" t="s">
        <v>63</v>
      </c>
      <c r="H54" s="120"/>
      <c r="I54" s="120"/>
      <c r="J54" s="121"/>
      <c r="K54" s="33">
        <f>IF(L53&lt;K52,L53,ROUNDDOWN(K52,-3))</f>
        <v>906000</v>
      </c>
    </row>
    <row r="55" spans="1:12" ht="10.5" customHeight="1">
      <c r="A55" s="30"/>
    </row>
    <row r="56" spans="1:12" ht="20.100000000000001" customHeight="1">
      <c r="A56" s="43" t="s">
        <v>44</v>
      </c>
    </row>
    <row r="57" spans="1:12" ht="15.75" customHeight="1">
      <c r="A57" s="92" t="s">
        <v>1</v>
      </c>
      <c r="B57" s="95" t="s">
        <v>0</v>
      </c>
      <c r="C57" s="96"/>
      <c r="D57" s="97"/>
      <c r="E57" s="104" t="s">
        <v>26</v>
      </c>
      <c r="F57" s="20" t="s">
        <v>51</v>
      </c>
      <c r="G57" s="107" t="s">
        <v>52</v>
      </c>
      <c r="H57" s="108"/>
      <c r="I57" s="25" t="s">
        <v>53</v>
      </c>
      <c r="J57" s="6" t="s">
        <v>54</v>
      </c>
      <c r="K57" s="23" t="s">
        <v>55</v>
      </c>
    </row>
    <row r="58" spans="1:12" ht="29.25" customHeight="1">
      <c r="A58" s="93"/>
      <c r="B58" s="98"/>
      <c r="C58" s="99"/>
      <c r="D58" s="100"/>
      <c r="E58" s="105"/>
      <c r="F58" s="21" t="s">
        <v>29</v>
      </c>
      <c r="G58" s="109" t="s">
        <v>30</v>
      </c>
      <c r="H58" s="110"/>
      <c r="I58" s="24" t="s">
        <v>31</v>
      </c>
      <c r="J58" s="111" t="s">
        <v>19</v>
      </c>
      <c r="K58" s="113" t="s">
        <v>15</v>
      </c>
    </row>
    <row r="59" spans="1:12" ht="18" customHeight="1">
      <c r="A59" s="94"/>
      <c r="B59" s="101"/>
      <c r="C59" s="102"/>
      <c r="D59" s="103"/>
      <c r="E59" s="106"/>
      <c r="F59" s="22" t="s">
        <v>33</v>
      </c>
      <c r="G59" s="115" t="s">
        <v>33</v>
      </c>
      <c r="H59" s="116"/>
      <c r="I59" s="22" t="s">
        <v>33</v>
      </c>
      <c r="J59" s="112"/>
      <c r="K59" s="114"/>
    </row>
    <row r="60" spans="1:12" ht="18.95" customHeight="1">
      <c r="A60" s="7" t="s">
        <v>25</v>
      </c>
      <c r="B60" s="130" t="str">
        <f>IF(B20="","",B20)</f>
        <v>医療　花子</v>
      </c>
      <c r="C60" s="131"/>
      <c r="D60" s="132"/>
      <c r="E60" s="50" t="s">
        <v>27</v>
      </c>
      <c r="F60" s="51">
        <v>875000</v>
      </c>
      <c r="G60" s="133">
        <v>175000</v>
      </c>
      <c r="H60" s="134"/>
      <c r="I60" s="52">
        <v>150000</v>
      </c>
      <c r="J60" s="53">
        <v>1</v>
      </c>
      <c r="K60" s="41">
        <f t="shared" ref="K60:K69" si="2">SUM(F60:I60)*J60</f>
        <v>1200000</v>
      </c>
    </row>
    <row r="61" spans="1:12" ht="18.95" customHeight="1">
      <c r="A61" s="7" t="s">
        <v>2</v>
      </c>
      <c r="B61" s="130" t="str">
        <f t="shared" ref="B61:B69" si="3">IF(B21="","",B21)</f>
        <v>医療　キク</v>
      </c>
      <c r="C61" s="131"/>
      <c r="D61" s="132"/>
      <c r="E61" s="50" t="s">
        <v>50</v>
      </c>
      <c r="F61" s="51">
        <v>600000</v>
      </c>
      <c r="G61" s="133">
        <v>120000</v>
      </c>
      <c r="H61" s="134"/>
      <c r="I61" s="52">
        <v>102500</v>
      </c>
      <c r="J61" s="53">
        <v>0.7</v>
      </c>
      <c r="K61" s="41">
        <f t="shared" si="2"/>
        <v>575750</v>
      </c>
    </row>
    <row r="62" spans="1:12" ht="18.95" customHeight="1">
      <c r="A62" s="7" t="s">
        <v>3</v>
      </c>
      <c r="B62" s="130" t="str">
        <f t="shared" si="3"/>
        <v>医療　レン</v>
      </c>
      <c r="C62" s="131"/>
      <c r="D62" s="132"/>
      <c r="E62" s="58" t="s">
        <v>50</v>
      </c>
      <c r="F62" s="55">
        <v>600000</v>
      </c>
      <c r="G62" s="133">
        <v>150000</v>
      </c>
      <c r="H62" s="134"/>
      <c r="I62" s="56">
        <v>122200</v>
      </c>
      <c r="J62" s="57">
        <v>0.5</v>
      </c>
      <c r="K62" s="41">
        <f t="shared" si="2"/>
        <v>436100</v>
      </c>
    </row>
    <row r="63" spans="1:12" ht="18.95" customHeight="1">
      <c r="A63" s="7" t="s">
        <v>4</v>
      </c>
      <c r="B63" s="89" t="str">
        <f t="shared" si="3"/>
        <v/>
      </c>
      <c r="C63" s="90"/>
      <c r="D63" s="91"/>
      <c r="E63" s="38"/>
      <c r="F63" s="45"/>
      <c r="G63" s="85"/>
      <c r="H63" s="86"/>
      <c r="I63" s="46"/>
      <c r="J63" s="47"/>
      <c r="K63" s="8">
        <f t="shared" si="2"/>
        <v>0</v>
      </c>
    </row>
    <row r="64" spans="1:12" ht="18.95" customHeight="1">
      <c r="A64" s="7" t="s">
        <v>5</v>
      </c>
      <c r="B64" s="89" t="str">
        <f t="shared" si="3"/>
        <v/>
      </c>
      <c r="C64" s="90"/>
      <c r="D64" s="91"/>
      <c r="E64" s="38"/>
      <c r="F64" s="45"/>
      <c r="G64" s="85"/>
      <c r="H64" s="86"/>
      <c r="I64" s="46"/>
      <c r="J64" s="47"/>
      <c r="K64" s="8">
        <f t="shared" si="2"/>
        <v>0</v>
      </c>
    </row>
    <row r="65" spans="1:12" ht="18.95" customHeight="1">
      <c r="A65" s="7" t="s">
        <v>6</v>
      </c>
      <c r="B65" s="89" t="str">
        <f t="shared" si="3"/>
        <v/>
      </c>
      <c r="C65" s="90"/>
      <c r="D65" s="91"/>
      <c r="E65" s="38"/>
      <c r="F65" s="45"/>
      <c r="G65" s="85"/>
      <c r="H65" s="86"/>
      <c r="I65" s="46"/>
      <c r="J65" s="47"/>
      <c r="K65" s="8">
        <f t="shared" si="2"/>
        <v>0</v>
      </c>
    </row>
    <row r="66" spans="1:12" ht="18.95" customHeight="1">
      <c r="A66" s="7" t="s">
        <v>7</v>
      </c>
      <c r="B66" s="89" t="str">
        <f t="shared" si="3"/>
        <v/>
      </c>
      <c r="C66" s="90"/>
      <c r="D66" s="91"/>
      <c r="E66" s="38"/>
      <c r="F66" s="45"/>
      <c r="G66" s="85"/>
      <c r="H66" s="86"/>
      <c r="I66" s="46"/>
      <c r="J66" s="47"/>
      <c r="K66" s="8">
        <f t="shared" si="2"/>
        <v>0</v>
      </c>
    </row>
    <row r="67" spans="1:12" ht="18.95" customHeight="1">
      <c r="A67" s="7" t="s">
        <v>8</v>
      </c>
      <c r="B67" s="89" t="str">
        <f t="shared" si="3"/>
        <v/>
      </c>
      <c r="C67" s="90"/>
      <c r="D67" s="91"/>
      <c r="E67" s="38"/>
      <c r="F67" s="45"/>
      <c r="G67" s="85"/>
      <c r="H67" s="86"/>
      <c r="I67" s="46"/>
      <c r="J67" s="47"/>
      <c r="K67" s="8">
        <f t="shared" si="2"/>
        <v>0</v>
      </c>
    </row>
    <row r="68" spans="1:12" ht="18.95" customHeight="1">
      <c r="A68" s="7" t="s">
        <v>9</v>
      </c>
      <c r="B68" s="89" t="str">
        <f t="shared" si="3"/>
        <v/>
      </c>
      <c r="C68" s="90"/>
      <c r="D68" s="91"/>
      <c r="E68" s="38"/>
      <c r="F68" s="45"/>
      <c r="G68" s="85"/>
      <c r="H68" s="86"/>
      <c r="I68" s="46"/>
      <c r="J68" s="47"/>
      <c r="K68" s="8">
        <f t="shared" si="2"/>
        <v>0</v>
      </c>
    </row>
    <row r="69" spans="1:12" ht="18.95" customHeight="1">
      <c r="A69" s="7" t="s">
        <v>10</v>
      </c>
      <c r="B69" s="89" t="str">
        <f t="shared" si="3"/>
        <v/>
      </c>
      <c r="C69" s="90"/>
      <c r="D69" s="91"/>
      <c r="E69" s="38"/>
      <c r="F69" s="45"/>
      <c r="G69" s="85"/>
      <c r="H69" s="86"/>
      <c r="I69" s="46"/>
      <c r="J69" s="47"/>
      <c r="K69" s="8">
        <f t="shared" si="2"/>
        <v>0</v>
      </c>
    </row>
    <row r="70" spans="1:12" ht="18.95" customHeight="1" thickBot="1">
      <c r="A70" s="87" t="s">
        <v>17</v>
      </c>
      <c r="B70" s="88"/>
      <c r="C70" s="88"/>
      <c r="D70" s="88"/>
      <c r="E70" s="88"/>
      <c r="F70" s="88"/>
      <c r="G70" s="88"/>
      <c r="H70" s="88"/>
      <c r="I70" s="88"/>
      <c r="J70" s="32"/>
      <c r="K70" s="48">
        <f>SUM(K60:K69)</f>
        <v>2211850</v>
      </c>
    </row>
    <row r="71" spans="1:12" ht="18.95" customHeight="1" thickBot="1">
      <c r="A71" s="87" t="s">
        <v>18</v>
      </c>
      <c r="B71" s="88"/>
      <c r="C71" s="88"/>
      <c r="D71" s="88"/>
      <c r="E71" s="88"/>
      <c r="F71" s="88"/>
      <c r="G71" s="88"/>
      <c r="H71" s="88"/>
      <c r="I71" s="88"/>
      <c r="J71" s="59" t="s">
        <v>41</v>
      </c>
      <c r="K71" s="49">
        <f>K70/2</f>
        <v>1105925</v>
      </c>
    </row>
    <row r="72" spans="1:12" ht="8.1" customHeight="1" thickBot="1">
      <c r="L72" s="29">
        <v>1093000</v>
      </c>
    </row>
    <row r="73" spans="1:12" ht="30" customHeight="1" thickBot="1">
      <c r="A73" s="117" t="s">
        <v>58</v>
      </c>
      <c r="B73" s="118"/>
      <c r="C73" s="118"/>
      <c r="D73" s="118"/>
      <c r="E73" s="118"/>
      <c r="F73" s="118"/>
      <c r="G73" s="119" t="s">
        <v>64</v>
      </c>
      <c r="H73" s="120"/>
      <c r="I73" s="120"/>
      <c r="J73" s="121"/>
      <c r="K73" s="33">
        <f>IF(L72&lt;K71,L72,ROUNDDOWN(K71,-3))</f>
        <v>1093000</v>
      </c>
    </row>
    <row r="74" spans="1:12" ht="120.75" customHeight="1">
      <c r="A74" s="81" t="s">
        <v>66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19"/>
    </row>
    <row r="1155" spans="2:2">
      <c r="B1155" s="1" t="s">
        <v>24</v>
      </c>
    </row>
  </sheetData>
  <sheetProtection sheet="1" objects="1" scenarios="1"/>
  <mergeCells count="137">
    <mergeCell ref="A74:K74"/>
    <mergeCell ref="B69:D69"/>
    <mergeCell ref="G69:H69"/>
    <mergeCell ref="A70:I70"/>
    <mergeCell ref="A71:I71"/>
    <mergeCell ref="A73:F73"/>
    <mergeCell ref="G73:J73"/>
    <mergeCell ref="B66:D66"/>
    <mergeCell ref="G66:H66"/>
    <mergeCell ref="B67:D67"/>
    <mergeCell ref="G67:H67"/>
    <mergeCell ref="B68:D68"/>
    <mergeCell ref="G68:H68"/>
    <mergeCell ref="B63:D63"/>
    <mergeCell ref="G63:H63"/>
    <mergeCell ref="B64:D64"/>
    <mergeCell ref="G64:H64"/>
    <mergeCell ref="B65:D65"/>
    <mergeCell ref="G65:H65"/>
    <mergeCell ref="B60:D60"/>
    <mergeCell ref="G60:H60"/>
    <mergeCell ref="B61:D61"/>
    <mergeCell ref="G61:H61"/>
    <mergeCell ref="B62:D62"/>
    <mergeCell ref="G62:H62"/>
    <mergeCell ref="K58:K59"/>
    <mergeCell ref="G59:H59"/>
    <mergeCell ref="A57:A59"/>
    <mergeCell ref="B57:D59"/>
    <mergeCell ref="E57:E59"/>
    <mergeCell ref="G57:H57"/>
    <mergeCell ref="G58:H58"/>
    <mergeCell ref="J58:J59"/>
    <mergeCell ref="B50:D50"/>
    <mergeCell ref="G50:H50"/>
    <mergeCell ref="A51:I51"/>
    <mergeCell ref="A52:I52"/>
    <mergeCell ref="A54:F54"/>
    <mergeCell ref="G54:J54"/>
    <mergeCell ref="B47:D47"/>
    <mergeCell ref="G47:H47"/>
    <mergeCell ref="B48:D48"/>
    <mergeCell ref="G48:H48"/>
    <mergeCell ref="B49:D49"/>
    <mergeCell ref="G49:H49"/>
    <mergeCell ref="B44:D44"/>
    <mergeCell ref="G44:H44"/>
    <mergeCell ref="B45:D45"/>
    <mergeCell ref="G45:H45"/>
    <mergeCell ref="B46:D46"/>
    <mergeCell ref="G46:H46"/>
    <mergeCell ref="B41:D41"/>
    <mergeCell ref="G41:H41"/>
    <mergeCell ref="B42:D42"/>
    <mergeCell ref="G42:H42"/>
    <mergeCell ref="B43:D43"/>
    <mergeCell ref="G43:H43"/>
    <mergeCell ref="K39:K40"/>
    <mergeCell ref="G40:H40"/>
    <mergeCell ref="A38:A40"/>
    <mergeCell ref="B38:D40"/>
    <mergeCell ref="E38:E40"/>
    <mergeCell ref="G38:H38"/>
    <mergeCell ref="G39:H39"/>
    <mergeCell ref="J39:J40"/>
    <mergeCell ref="B29:D29"/>
    <mergeCell ref="G29:H29"/>
    <mergeCell ref="J29:K29"/>
    <mergeCell ref="A30:K31"/>
    <mergeCell ref="B27:D27"/>
    <mergeCell ref="G27:H27"/>
    <mergeCell ref="J27:K27"/>
    <mergeCell ref="B28:D28"/>
    <mergeCell ref="G28:H28"/>
    <mergeCell ref="J28:K28"/>
    <mergeCell ref="B25:D25"/>
    <mergeCell ref="G25:H25"/>
    <mergeCell ref="J25:K25"/>
    <mergeCell ref="B26:D26"/>
    <mergeCell ref="G26:H26"/>
    <mergeCell ref="J26:K26"/>
    <mergeCell ref="B23:D23"/>
    <mergeCell ref="G23:H23"/>
    <mergeCell ref="J23:K23"/>
    <mergeCell ref="B24:D24"/>
    <mergeCell ref="G24:H24"/>
    <mergeCell ref="J24:K24"/>
    <mergeCell ref="B21:D21"/>
    <mergeCell ref="G21:H21"/>
    <mergeCell ref="J21:K21"/>
    <mergeCell ref="B22:D22"/>
    <mergeCell ref="G22:H22"/>
    <mergeCell ref="J22:K22"/>
    <mergeCell ref="B20:D20"/>
    <mergeCell ref="G20:H20"/>
    <mergeCell ref="J20:K20"/>
    <mergeCell ref="G14:H14"/>
    <mergeCell ref="J14:K14"/>
    <mergeCell ref="B11:D11"/>
    <mergeCell ref="G11:H11"/>
    <mergeCell ref="J11:K11"/>
    <mergeCell ref="B12:D12"/>
    <mergeCell ref="G12:H12"/>
    <mergeCell ref="J12:K12"/>
    <mergeCell ref="B19:D19"/>
    <mergeCell ref="G19:H19"/>
    <mergeCell ref="J19:K19"/>
    <mergeCell ref="B15:D15"/>
    <mergeCell ref="G15:H15"/>
    <mergeCell ref="J15:K15"/>
    <mergeCell ref="B16:D16"/>
    <mergeCell ref="G16:H16"/>
    <mergeCell ref="J16:K16"/>
    <mergeCell ref="A1:C1"/>
    <mergeCell ref="H1:K1"/>
    <mergeCell ref="A2:K2"/>
    <mergeCell ref="A3:K3"/>
    <mergeCell ref="B6:D6"/>
    <mergeCell ref="G6:H6"/>
    <mergeCell ref="J6:K6"/>
    <mergeCell ref="A33:K33"/>
    <mergeCell ref="B9:D9"/>
    <mergeCell ref="G9:H9"/>
    <mergeCell ref="J9:K9"/>
    <mergeCell ref="B10:D10"/>
    <mergeCell ref="G10:H10"/>
    <mergeCell ref="J10:K10"/>
    <mergeCell ref="B7:D7"/>
    <mergeCell ref="G7:H7"/>
    <mergeCell ref="J7:K7"/>
    <mergeCell ref="B8:D8"/>
    <mergeCell ref="G8:H8"/>
    <mergeCell ref="J8:K8"/>
    <mergeCell ref="B13:D13"/>
    <mergeCell ref="G13:H13"/>
    <mergeCell ref="J13:K13"/>
    <mergeCell ref="B14:D14"/>
  </mergeCells>
  <phoneticPr fontId="3"/>
  <dataValidations count="1">
    <dataValidation type="list" allowBlank="1" showInputMessage="1" showErrorMessage="1" sqref="E60:E69 E41:E50">
      <formula1>"○,"</formula1>
    </dataValidation>
  </dataValidations>
  <pageMargins left="0.70866141732283472" right="0.39370078740157483" top="0.39370078740157483" bottom="0.39370078740157483" header="0.51181102362204722" footer="0.19685039370078741"/>
  <pageSetup paperSize="9" scale="85" orientation="portrait" r:id="rId1"/>
  <headerFooter alignWithMargins="0">
    <oddFooter>&amp;R&amp;"ＭＳ 明朝,標準"&amp;8平成30年度 医療機関における外国人患者受入れ環境整備事業</oddFooter>
  </headerFooter>
  <rowBreaks count="2" manualBreakCount="2">
    <brk id="32" max="10" man="1"/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【様式４（２）】</vt:lpstr>
      <vt:lpstr>【様式４（２）】記入例</vt:lpstr>
      <vt:lpstr>'【様式４（２）】'!Print_Area</vt:lpstr>
      <vt:lpstr>'【様式４（２）】記入例'!Print_Area</vt:lpstr>
      <vt:lpstr>'【様式４（２）】'!Print_Titles</vt:lpstr>
      <vt:lpstr>'【様式４（２）】記入例'!Print_Titles</vt:lpstr>
    </vt:vector>
  </TitlesOfParts>
  <Company>株式会社ニチイ学館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jme</cp:lastModifiedBy>
  <cp:lastPrinted>2018-11-01T02:14:30Z</cp:lastPrinted>
  <dcterms:created xsi:type="dcterms:W3CDTF">2015-03-11T02:43:20Z</dcterms:created>
  <dcterms:modified xsi:type="dcterms:W3CDTF">2018-11-01T02:59:43Z</dcterms:modified>
</cp:coreProperties>
</file>